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995" windowHeight="8700" activeTab="1"/>
  </bookViews>
  <sheets>
    <sheet name="nr 1" sheetId="1" r:id="rId1"/>
    <sheet name="nr 2" sheetId="2" r:id="rId2"/>
    <sheet name="nr 3" sheetId="3" r:id="rId3"/>
    <sheet name="nr 4" sheetId="4" r:id="rId4"/>
  </sheets>
  <definedNames>
    <definedName name="_xlnm.Print_Titles" localSheetId="0">'nr 1'!$8:$10</definedName>
    <definedName name="_xlnm.Print_Titles" localSheetId="2">'nr 3'!$8:$10</definedName>
  </definedNames>
  <calcPr fullCalcOnLoad="1"/>
</workbook>
</file>

<file path=xl/sharedStrings.xml><?xml version="1.0" encoding="utf-8"?>
<sst xmlns="http://schemas.openxmlformats.org/spreadsheetml/2006/main" count="196" uniqueCount="97">
  <si>
    <t>Załącznik nr 2 do Zarządzenia</t>
  </si>
  <si>
    <t>Prezydenta Miasta Koszalina</t>
  </si>
  <si>
    <t>w złotych</t>
  </si>
  <si>
    <t xml:space="preserve">Dział Rozdział   </t>
  </si>
  <si>
    <t>Wyszczególnienie</t>
  </si>
  <si>
    <t xml:space="preserve">DYSPO   </t>
  </si>
  <si>
    <t>WYDATKI</t>
  </si>
  <si>
    <t xml:space="preserve"> §</t>
  </si>
  <si>
    <t xml:space="preserve"> NENT</t>
  </si>
  <si>
    <t>Zmniejszenia</t>
  </si>
  <si>
    <t>Zwiększenia</t>
  </si>
  <si>
    <t>ADMINISTRACJA PUBLICZNA</t>
  </si>
  <si>
    <t>Zakup usług pozostałych</t>
  </si>
  <si>
    <t>Pozostała działalność</t>
  </si>
  <si>
    <t>Zakup materiałów i wyposażenia</t>
  </si>
  <si>
    <t>Podróże służbowe krajowe</t>
  </si>
  <si>
    <t>Zakup materiałów papierniczych do sprzętu drukarskiego i urządzeń kserograficznych</t>
  </si>
  <si>
    <t>Składki na ubezpieczenia społeczne</t>
  </si>
  <si>
    <t>Składki na FP</t>
  </si>
  <si>
    <t>OGÓŁEM</t>
  </si>
  <si>
    <t>per saldo</t>
  </si>
  <si>
    <t>Załącznik nr 1 do Zarządzenia</t>
  </si>
  <si>
    <t>ZMIANY  W  PLANIE WYDATKÓW   NA  ZADANIA  WŁASNE   GMINY  
W  2010  ROKU</t>
  </si>
  <si>
    <t>OA</t>
  </si>
  <si>
    <t>Zakup akcesoriów komputerowych, w tym programów i licencji</t>
  </si>
  <si>
    <t>KS</t>
  </si>
  <si>
    <t>Załącznik nr 3 do Zarządzenia</t>
  </si>
  <si>
    <t>BEZPIECZEŃSTWO PUBLICZNE I OCHRONA PRZECIWPOŻAROWA</t>
  </si>
  <si>
    <t>DOCHODY</t>
  </si>
  <si>
    <t>Komendy powiatowe Państwowej  Straży Pożarnej</t>
  </si>
  <si>
    <t>BZK</t>
  </si>
  <si>
    <t>POMOC SPOŁECZNA</t>
  </si>
  <si>
    <t>Ośrodki pomocy społecznej</t>
  </si>
  <si>
    <t>Wydatki osobowe niezaliczone do wynagrodzeń</t>
  </si>
  <si>
    <t>Świadczenia społeczne</t>
  </si>
  <si>
    <t>RO "Śródmieście"</t>
  </si>
  <si>
    <t>BRM</t>
  </si>
  <si>
    <t>Spis powszechny i inne</t>
  </si>
  <si>
    <t>Dowożenie uczniów do szkół</t>
  </si>
  <si>
    <t>Zakup usług remontowych</t>
  </si>
  <si>
    <t>Ośrodki wsparcia</t>
  </si>
  <si>
    <t xml:space="preserve">Wynagrodzenia osobowe pracowników </t>
  </si>
  <si>
    <t>Dodatki mieszkaniowe</t>
  </si>
  <si>
    <t>Domy pomocy społecznej</t>
  </si>
  <si>
    <t xml:space="preserve">Zakup usług przez jst od innych jst </t>
  </si>
  <si>
    <t>Podatek od nieruchomości</t>
  </si>
  <si>
    <t>Wynagrodzenia bezosobowe</t>
  </si>
  <si>
    <t>Placówki opiekuńczo wychowawcze</t>
  </si>
  <si>
    <t>Rodziny zastępcze</t>
  </si>
  <si>
    <t>Rady gmin</t>
  </si>
  <si>
    <t>RÓŻNE ROZLICZENIA</t>
  </si>
  <si>
    <t>Rezerwy ogólne i celowe</t>
  </si>
  <si>
    <t>RO "Jamno - Łabusz"</t>
  </si>
  <si>
    <t>EDUKACYJNA OPIEKA WYCHOWAWCZA</t>
  </si>
  <si>
    <t>GOSPODARKA KOMUNALNA I OCHRONA ŚRODOWISKA</t>
  </si>
  <si>
    <t>HANDEL</t>
  </si>
  <si>
    <t>Zakup energii</t>
  </si>
  <si>
    <t>Wydatki inwestycyjne jednostek budżetowych</t>
  </si>
  <si>
    <t>Schroniska dla zwierząt</t>
  </si>
  <si>
    <t>Wydatki inwestycyjne jednostek budżetowych - "Budowa schroniska dla zwierząt"</t>
  </si>
  <si>
    <t>Gospodarka ściekowa i ochrona wód</t>
  </si>
  <si>
    <t>RO "Jedliny"</t>
  </si>
  <si>
    <t>OŚWIATA I WYCHOWANIE</t>
  </si>
  <si>
    <t>Usługi opiekuńcze i specjalistyczne usługi opiekuńcze</t>
  </si>
  <si>
    <t>KULTURA I OCHRONA DZIEDZICTWA NARODOWEGO</t>
  </si>
  <si>
    <t>ZMIANY  W  PLANIE WYDATKÓW   NA  ZADANIA  WŁASNE   POWIATU  
W  2010  ROKU</t>
  </si>
  <si>
    <t>GKO</t>
  </si>
  <si>
    <t>Fn</t>
  </si>
  <si>
    <t>POZOSTAŁE ZADANIA W ZAKRESIE POLITYKI SPOŁECZNEJ</t>
  </si>
  <si>
    <t>Zespoły ds. orzekania o niepełnosprawności</t>
  </si>
  <si>
    <t>Dodatkowe wynagrodzenia roczne</t>
  </si>
  <si>
    <t>Załącznik nr 4 do Zarządzenia</t>
  </si>
  <si>
    <t>Rezerwa celowa (dla nowej Rady Osiedla)</t>
  </si>
  <si>
    <t>Opłaty z tytułu zakupu usług telekomunikacyjnych świadczonych w stacjonarnej publicznej sieci telefonicznej</t>
  </si>
  <si>
    <t>INW</t>
  </si>
  <si>
    <t>Zakup materiałów i wyposażenia -RO "Jamno - Łabusz"</t>
  </si>
  <si>
    <t>Wydatki inwestycyjne jednostek budżetowych - "Uzbrojenie terenu pod SSS Ekonomiczną , Podstrefa Koszalin"</t>
  </si>
  <si>
    <r>
      <t xml:space="preserve">Zakup usług remontowych - </t>
    </r>
    <r>
      <rPr>
        <i/>
        <sz val="11"/>
        <rFont val="Calibri"/>
        <family val="2"/>
      </rPr>
      <t>RO "Jamno - Łabusz"</t>
    </r>
  </si>
  <si>
    <t>E</t>
  </si>
  <si>
    <t xml:space="preserve">Dotacje celowe otrzymane z budżetu państwa na realizację zadań bieżących z zakresu administracji rządowej oraz innych zadań zleconych gminom ustawami </t>
  </si>
  <si>
    <t>Dotacje celowe otrzymane z budżetu państwa na zadania bieżące z zakresu administracji rządowej oraz inne zadania zlecone ustawami realizowane przez powiat</t>
  </si>
  <si>
    <t>Urzędy gmin</t>
  </si>
  <si>
    <t>Wydatki na zakupy inwestycyjne jednostek budżetowych</t>
  </si>
  <si>
    <t>zakup kserokopiarek</t>
  </si>
  <si>
    <t>zakup sprzętu audiowizualnego do Sali 300</t>
  </si>
  <si>
    <t>cyfrowy rejestrator wizyjny do UM</t>
  </si>
  <si>
    <t>ZMIANY  PLANU  DOCHODÓW I WYDATKÓW
NA  ZADANIA  ZLECONE  POWIATOWI  
Z  ZAKRESU  ADMINISTRACJI  RZĄDOWEJ  W  2010  ROKU</t>
  </si>
  <si>
    <t>ZMIANY  PLANU  DOCHODÓW I WYDATKÓW 
 NA  ZADANIA  ZLECONE  GMINIE
 Z  ZAKRESU  ADMINISTRACJI  RZĄDOWEJ  W  2010  ROKU</t>
  </si>
  <si>
    <t>Oświetlenie ulic placów i dróg</t>
  </si>
  <si>
    <t>ŚDS Nr 1 "Odrodzenie"</t>
  </si>
  <si>
    <t>ŚDS Nr 2 "Przyszłość"</t>
  </si>
  <si>
    <t>zakup UPS dla budynku przy ul. Mickiewicza</t>
  </si>
  <si>
    <t>"Szkoły zawodowe dodają skrzydeł"</t>
  </si>
  <si>
    <t>Zwrot dotacji oraz płatności, w tym wykorzystanych niezgodnie z przeznaczeniem lub wykorzystanych z naruszeniem procedur, pobranych nienależnie lub w nadmiernej wysokości</t>
  </si>
  <si>
    <t>Internaty i bursy szkolne</t>
  </si>
  <si>
    <t>Nr  620 / 2374 / 10</t>
  </si>
  <si>
    <t xml:space="preserve">z dnia  17 sierpnia 2010 r. 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</si>
</sst>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_ ;\-#,##0\ "/>
  </numFmts>
  <fonts count="21">
    <font>
      <sz val="10"/>
      <name val="Arial"/>
      <family val="0"/>
    </font>
    <font>
      <sz val="11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sz val="8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i/>
      <sz val="11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b/>
      <i/>
      <sz val="12"/>
      <name val="Calibri"/>
      <family val="2"/>
    </font>
    <font>
      <b/>
      <i/>
      <sz val="11"/>
      <name val="Calibri"/>
      <family val="2"/>
    </font>
    <font>
      <b/>
      <sz val="12"/>
      <name val="Arial CE"/>
      <family val="0"/>
    </font>
    <font>
      <b/>
      <i/>
      <sz val="10"/>
      <name val="Calibri"/>
      <family val="2"/>
    </font>
    <font>
      <i/>
      <sz val="10"/>
      <name val="Calibri"/>
      <family val="2"/>
    </font>
    <font>
      <b/>
      <sz val="10"/>
      <name val="Arial CE"/>
      <family val="0"/>
    </font>
    <font>
      <b/>
      <sz val="10"/>
      <name val="Arial"/>
      <family val="0"/>
    </font>
    <font>
      <i/>
      <sz val="10"/>
      <name val="Arial"/>
      <family val="0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3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/>
      <protection locked="0"/>
    </xf>
    <xf numFmtId="0" fontId="3" fillId="0" borderId="0" xfId="0" applyNumberFormat="1" applyFont="1" applyFill="1" applyBorder="1" applyAlignment="1" applyProtection="1">
      <alignment horizontal="centerContinuous"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164" fontId="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3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2" fillId="0" borderId="0" xfId="0" applyNumberFormat="1" applyFont="1" applyFill="1" applyBorder="1" applyAlignment="1" applyProtection="1">
      <alignment horizontal="right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NumberFormat="1" applyFont="1" applyFill="1" applyBorder="1" applyAlignment="1" applyProtection="1">
      <alignment horizontal="center" vertical="top" wrapText="1"/>
      <protection locked="0"/>
    </xf>
    <xf numFmtId="0" fontId="5" fillId="0" borderId="4" xfId="0" applyFont="1" applyBorder="1" applyAlignment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/>
      <protection locked="0"/>
    </xf>
    <xf numFmtId="0" fontId="8" fillId="0" borderId="6" xfId="0" applyNumberFormat="1" applyFont="1" applyFill="1" applyBorder="1" applyAlignment="1" applyProtection="1">
      <alignment horizontal="center" vertical="center"/>
      <protection locked="0"/>
    </xf>
    <xf numFmtId="0" fontId="8" fillId="0" borderId="7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3" fillId="0" borderId="8" xfId="0" applyNumberFormat="1" applyFont="1" applyFill="1" applyBorder="1" applyAlignment="1" applyProtection="1">
      <alignment horizontal="center" vertical="center"/>
      <protection locked="0"/>
    </xf>
    <xf numFmtId="0" fontId="1" fillId="0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NumberFormat="1" applyFont="1" applyFill="1" applyBorder="1" applyAlignment="1" applyProtection="1">
      <alignment vertical="center" wrapText="1"/>
      <protection locked="0"/>
    </xf>
    <xf numFmtId="164" fontId="3" fillId="0" borderId="11" xfId="18" applyNumberFormat="1" applyFont="1" applyFill="1" applyBorder="1" applyAlignment="1" applyProtection="1">
      <alignment vertical="center" wrapText="1"/>
      <protection locked="0"/>
    </xf>
    <xf numFmtId="3" fontId="3" fillId="0" borderId="12" xfId="0" applyNumberFormat="1" applyFont="1" applyFill="1" applyBorder="1" applyAlignment="1" applyProtection="1">
      <alignment horizontal="right" vertical="center"/>
      <protection locked="0"/>
    </xf>
    <xf numFmtId="3" fontId="3" fillId="0" borderId="13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14" xfId="0" applyNumberFormat="1" applyFont="1" applyFill="1" applyBorder="1" applyAlignment="1" applyProtection="1">
      <alignment horizontal="center" vertical="center"/>
      <protection locked="0"/>
    </xf>
    <xf numFmtId="0" fontId="3" fillId="0" borderId="15" xfId="0" applyNumberFormat="1" applyFont="1" applyFill="1" applyBorder="1" applyAlignment="1" applyProtection="1">
      <alignment vertical="center" wrapText="1"/>
      <protection locked="0"/>
    </xf>
    <xf numFmtId="3" fontId="3" fillId="0" borderId="16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3" fontId="1" fillId="0" borderId="17" xfId="0" applyNumberFormat="1" applyFont="1" applyFill="1" applyBorder="1" applyAlignment="1" applyProtection="1">
      <alignment horizontal="right" vertical="center"/>
      <protection locked="0"/>
    </xf>
    <xf numFmtId="0" fontId="1" fillId="0" borderId="9" xfId="0" applyNumberFormat="1" applyFont="1" applyFill="1" applyBorder="1" applyAlignment="1" applyProtection="1">
      <alignment horizontal="center" vertical="center"/>
      <protection locked="0"/>
    </xf>
    <xf numFmtId="3" fontId="1" fillId="0" borderId="18" xfId="0" applyNumberFormat="1" applyFont="1" applyBorder="1" applyAlignment="1">
      <alignment horizontal="left" vertical="center" wrapText="1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19" xfId="0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11" fillId="0" borderId="2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3" fontId="1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165" fontId="3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6" fillId="0" borderId="0" xfId="0" applyNumberFormat="1" applyFont="1" applyFill="1" applyBorder="1" applyAlignment="1" applyProtection="1">
      <alignment horizontal="centerContinuous" vertical="center"/>
      <protection locked="0"/>
    </xf>
    <xf numFmtId="0" fontId="11" fillId="0" borderId="0" xfId="0" applyNumberFormat="1" applyFont="1" applyFill="1" applyBorder="1" applyAlignment="1" applyProtection="1">
      <alignment horizontal="centerContinuous" vertical="center"/>
      <protection locked="0"/>
    </xf>
    <xf numFmtId="3" fontId="11" fillId="0" borderId="0" xfId="0" applyNumberFormat="1" applyFont="1" applyFill="1" applyBorder="1" applyAlignment="1" applyProtection="1">
      <alignment horizontal="centerContinuous" vertical="center"/>
      <protection locked="0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165" fontId="3" fillId="0" borderId="0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center"/>
      <protection locked="0"/>
    </xf>
    <xf numFmtId="0" fontId="5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2" xfId="0" applyNumberFormat="1" applyFont="1" applyFill="1" applyBorder="1" applyAlignment="1" applyProtection="1">
      <alignment horizontal="center" wrapText="1"/>
      <protection locked="0"/>
    </xf>
    <xf numFmtId="0" fontId="3" fillId="0" borderId="2" xfId="0" applyNumberFormat="1" applyFont="1" applyFill="1" applyBorder="1" applyAlignment="1" applyProtection="1">
      <alignment horizontal="centerContinuous" vertical="center" wrapText="1"/>
      <protection locked="0"/>
    </xf>
    <xf numFmtId="3" fontId="3" fillId="0" borderId="23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9" xfId="0" applyNumberFormat="1" applyFont="1" applyFill="1" applyBorder="1" applyAlignment="1" applyProtection="1">
      <alignment horizontal="center" vertical="top" wrapText="1"/>
      <protection locked="0"/>
    </xf>
    <xf numFmtId="0" fontId="1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4" xfId="0" applyNumberFormat="1" applyFont="1" applyFill="1" applyBorder="1" applyAlignment="1" applyProtection="1">
      <alignment horizontal="center" vertical="top" wrapText="1"/>
      <protection locked="0"/>
    </xf>
    <xf numFmtId="0" fontId="5" fillId="0" borderId="25" xfId="0" applyFont="1" applyBorder="1" applyAlignment="1">
      <alignment horizontal="center" vertical="center"/>
    </xf>
    <xf numFmtId="3" fontId="5" fillId="0" borderId="26" xfId="0" applyNumberFormat="1" applyFont="1" applyBorder="1" applyAlignment="1">
      <alignment horizontal="center" vertical="center"/>
    </xf>
    <xf numFmtId="0" fontId="8" fillId="0" borderId="27" xfId="0" applyNumberFormat="1" applyFont="1" applyFill="1" applyBorder="1" applyAlignment="1" applyProtection="1">
      <alignment horizontal="center" vertical="center"/>
      <protection locked="0"/>
    </xf>
    <xf numFmtId="3" fontId="8" fillId="0" borderId="25" xfId="0" applyNumberFormat="1" applyFont="1" applyFill="1" applyBorder="1" applyAlignment="1" applyProtection="1">
      <alignment horizontal="center" vertical="center"/>
      <protection locked="0"/>
    </xf>
    <xf numFmtId="3" fontId="8" fillId="0" borderId="26" xfId="0" applyNumberFormat="1" applyFont="1" applyFill="1" applyBorder="1" applyAlignment="1" applyProtection="1">
      <alignment horizontal="center" vertical="center"/>
      <protection locked="0"/>
    </xf>
    <xf numFmtId="3" fontId="1" fillId="0" borderId="18" xfId="0" applyNumberFormat="1" applyFont="1" applyFill="1" applyBorder="1" applyAlignment="1" applyProtection="1">
      <alignment horizontal="right" vertical="center"/>
      <protection locked="0"/>
    </xf>
    <xf numFmtId="3" fontId="1" fillId="0" borderId="28" xfId="0" applyNumberFormat="1" applyFont="1" applyFill="1" applyBorder="1" applyAlignment="1" applyProtection="1">
      <alignment horizontal="right" vertical="center"/>
      <protection locked="0"/>
    </xf>
    <xf numFmtId="3" fontId="3" fillId="0" borderId="29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1" fillId="0" borderId="27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166" fontId="6" fillId="0" borderId="12" xfId="15" applyNumberFormat="1" applyFont="1" applyBorder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2" fillId="0" borderId="19" xfId="0" applyFont="1" applyBorder="1" applyAlignment="1">
      <alignment vertical="center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Font="1" applyAlignment="1">
      <alignment/>
    </xf>
    <xf numFmtId="0" fontId="9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10" fillId="0" borderId="0" xfId="0" applyFont="1" applyAlignment="1">
      <alignment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164" fontId="4" fillId="0" borderId="0" xfId="0" applyNumberFormat="1" applyFont="1" applyFill="1" applyBorder="1" applyAlignment="1" applyProtection="1">
      <alignment horizontal="centerContinuous" vertical="center"/>
      <protection locked="0"/>
    </xf>
    <xf numFmtId="0" fontId="4" fillId="0" borderId="0" xfId="0" applyNumberFormat="1" applyFont="1" applyFill="1" applyBorder="1" applyAlignment="1" applyProtection="1">
      <alignment horizontal="centerContinuous" vertical="center"/>
      <protection locked="0"/>
    </xf>
    <xf numFmtId="165" fontId="9" fillId="0" borderId="0" xfId="0" applyNumberFormat="1" applyFont="1" applyFill="1" applyBorder="1" applyAlignment="1" applyProtection="1">
      <alignment horizontal="center" vertical="center"/>
      <protection locked="0"/>
    </xf>
    <xf numFmtId="165" fontId="6" fillId="0" borderId="0" xfId="0" applyNumberFormat="1" applyFont="1" applyFill="1" applyBorder="1" applyAlignment="1" applyProtection="1">
      <alignment horizontal="center" vertical="center"/>
      <protection locked="0"/>
    </xf>
    <xf numFmtId="164" fontId="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9" fillId="0" borderId="0" xfId="0" applyNumberFormat="1" applyFont="1" applyFill="1" applyBorder="1" applyAlignment="1" applyProtection="1">
      <alignment horizontal="centerContinuous" vertical="center"/>
      <protection locked="0"/>
    </xf>
    <xf numFmtId="165" fontId="6" fillId="0" borderId="0" xfId="0" applyNumberFormat="1" applyFont="1" applyFill="1" applyBorder="1" applyAlignment="1" applyProtection="1">
      <alignment horizontal="centerContinuous" vertical="center"/>
      <protection locked="0"/>
    </xf>
    <xf numFmtId="0" fontId="2" fillId="0" borderId="0" xfId="0" applyNumberFormat="1" applyFont="1" applyFill="1" applyBorder="1" applyAlignment="1" applyProtection="1">
      <alignment horizontal="centerContinuous" vertical="center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5" fillId="0" borderId="2" xfId="0" applyNumberFormat="1" applyFont="1" applyFill="1" applyBorder="1" applyAlignment="1" applyProtection="1">
      <alignment horizontal="center" wrapText="1"/>
      <protection locked="0"/>
    </xf>
    <xf numFmtId="0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8" xfId="0" applyNumberFormat="1" applyFont="1" applyFill="1" applyBorder="1" applyAlignment="1" applyProtection="1">
      <alignment horizontal="center" vertical="top" wrapText="1"/>
      <protection locked="0"/>
    </xf>
    <xf numFmtId="0" fontId="8" fillId="0" borderId="14" xfId="0" applyNumberFormat="1" applyFont="1" applyFill="1" applyBorder="1" applyAlignment="1" applyProtection="1">
      <alignment horizontal="center" vertical="center"/>
      <protection locked="0"/>
    </xf>
    <xf numFmtId="0" fontId="8" fillId="0" borderId="16" xfId="0" applyNumberFormat="1" applyFont="1" applyFill="1" applyBorder="1" applyAlignment="1" applyProtection="1">
      <alignment horizontal="center" vertical="center"/>
      <protection locked="0"/>
    </xf>
    <xf numFmtId="0" fontId="8" fillId="0" borderId="30" xfId="0" applyNumberFormat="1" applyFont="1" applyFill="1" applyBorder="1" applyAlignment="1" applyProtection="1">
      <alignment horizontal="center" vertical="center"/>
      <protection locked="0"/>
    </xf>
    <xf numFmtId="0" fontId="3" fillId="0" borderId="19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NumberFormat="1" applyFont="1" applyFill="1" applyBorder="1" applyAlignment="1" applyProtection="1">
      <alignment horizontal="left" vertical="center" wrapText="1" shrinkToFit="1"/>
      <protection locked="0"/>
    </xf>
    <xf numFmtId="0" fontId="3" fillId="0" borderId="11" xfId="0" applyNumberFormat="1" applyFont="1" applyFill="1" applyBorder="1" applyAlignment="1" applyProtection="1">
      <alignment horizontal="center" vertical="center"/>
      <protection locked="0"/>
    </xf>
    <xf numFmtId="3" fontId="3" fillId="0" borderId="31" xfId="0" applyNumberFormat="1" applyFont="1" applyFill="1" applyBorder="1" applyAlignment="1" applyProtection="1">
      <alignment horizontal="right" vertical="center"/>
      <protection locked="0"/>
    </xf>
    <xf numFmtId="0" fontId="3" fillId="0" borderId="32" xfId="0" applyNumberFormat="1" applyFont="1" applyFill="1" applyBorder="1" applyAlignment="1" applyProtection="1">
      <alignment horizontal="center" vertical="center"/>
      <protection locked="0"/>
    </xf>
    <xf numFmtId="0" fontId="3" fillId="0" borderId="33" xfId="0" applyNumberFormat="1" applyFont="1" applyFill="1" applyBorder="1" applyAlignment="1" applyProtection="1">
      <alignment horizontal="left" vertical="center" wrapText="1" shrinkToFit="1"/>
      <protection locked="0"/>
    </xf>
    <xf numFmtId="0" fontId="3" fillId="0" borderId="34" xfId="0" applyNumberFormat="1" applyFont="1" applyFill="1" applyBorder="1" applyAlignment="1" applyProtection="1">
      <alignment horizontal="center" vertical="center"/>
      <protection locked="0"/>
    </xf>
    <xf numFmtId="3" fontId="3" fillId="0" borderId="35" xfId="0" applyNumberFormat="1" applyFont="1" applyFill="1" applyBorder="1" applyAlignment="1" applyProtection="1">
      <alignment horizontal="right" vertical="center"/>
      <protection locked="0"/>
    </xf>
    <xf numFmtId="0" fontId="1" fillId="0" borderId="10" xfId="0" applyNumberFormat="1" applyFont="1" applyFill="1" applyBorder="1" applyAlignment="1" applyProtection="1">
      <alignment horizontal="center" vertical="center"/>
      <protection locked="0"/>
    </xf>
    <xf numFmtId="3" fontId="6" fillId="0" borderId="31" xfId="0" applyNumberFormat="1" applyFont="1" applyBorder="1" applyAlignment="1">
      <alignment horizontal="right" vertical="center"/>
    </xf>
    <xf numFmtId="0" fontId="11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 horizontal="center"/>
      <protection locked="0"/>
    </xf>
    <xf numFmtId="0" fontId="10" fillId="0" borderId="9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3" fontId="13" fillId="0" borderId="31" xfId="0" applyNumberFormat="1" applyFont="1" applyFill="1" applyBorder="1" applyAlignment="1" applyProtection="1">
      <alignment horizontal="center"/>
      <protection locked="0"/>
    </xf>
    <xf numFmtId="0" fontId="1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3" fontId="3" fillId="0" borderId="11" xfId="0" applyNumberFormat="1" applyFont="1" applyFill="1" applyBorder="1" applyAlignment="1" applyProtection="1">
      <alignment horizontal="right" vertical="center"/>
      <protection locked="0"/>
    </xf>
    <xf numFmtId="3" fontId="3" fillId="0" borderId="34" xfId="0" applyNumberFormat="1" applyFont="1" applyFill="1" applyBorder="1" applyAlignment="1" applyProtection="1">
      <alignment horizontal="right" vertical="center"/>
      <protection locked="0"/>
    </xf>
    <xf numFmtId="3" fontId="1" fillId="0" borderId="10" xfId="0" applyNumberFormat="1" applyFont="1" applyFill="1" applyBorder="1" applyAlignment="1" applyProtection="1">
      <alignment horizontal="right" vertical="center"/>
      <protection locked="0"/>
    </xf>
    <xf numFmtId="3" fontId="6" fillId="0" borderId="11" xfId="0" applyNumberFormat="1" applyFont="1" applyBorder="1" applyAlignment="1">
      <alignment horizontal="right" vertical="center"/>
    </xf>
    <xf numFmtId="0" fontId="1" fillId="0" borderId="36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NumberFormat="1" applyFont="1" applyFill="1" applyBorder="1" applyAlignment="1" applyProtection="1">
      <alignment horizontal="center" vertical="center"/>
      <protection locked="0"/>
    </xf>
    <xf numFmtId="0" fontId="6" fillId="0" borderId="12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16" fillId="0" borderId="2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8" fillId="0" borderId="37" xfId="0" applyNumberFormat="1" applyFont="1" applyFill="1" applyBorder="1" applyAlignment="1" applyProtection="1">
      <alignment horizontal="center" vertical="center"/>
      <protection locked="0"/>
    </xf>
    <xf numFmtId="0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8" xfId="0" applyNumberFormat="1" applyFont="1" applyFill="1" applyBorder="1" applyAlignment="1" applyProtection="1">
      <alignment horizontal="center" vertical="center"/>
      <protection locked="0"/>
    </xf>
    <xf numFmtId="0" fontId="14" fillId="0" borderId="31" xfId="0" applyFont="1" applyBorder="1" applyAlignment="1">
      <alignment horizontal="right" vertical="center"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3" fontId="1" fillId="0" borderId="0" xfId="0" applyNumberFormat="1" applyFont="1" applyFill="1" applyBorder="1" applyAlignment="1" applyProtection="1">
      <alignment horizontal="left" vertical="center"/>
      <protection locked="0"/>
    </xf>
    <xf numFmtId="3" fontId="3" fillId="0" borderId="0" xfId="0" applyNumberFormat="1" applyFont="1" applyFill="1" applyBorder="1" applyAlignment="1" applyProtection="1">
      <alignment horizontal="centerContinuous" vertical="center"/>
      <protection locked="0"/>
    </xf>
    <xf numFmtId="3" fontId="11" fillId="0" borderId="20" xfId="0" applyNumberFormat="1" applyFont="1" applyFill="1" applyBorder="1" applyAlignment="1" applyProtection="1">
      <alignment/>
      <protection locked="0"/>
    </xf>
    <xf numFmtId="3" fontId="2" fillId="0" borderId="0" xfId="0" applyNumberFormat="1" applyFont="1" applyFill="1" applyBorder="1" applyAlignment="1" applyProtection="1">
      <alignment/>
      <protection locked="0"/>
    </xf>
    <xf numFmtId="0" fontId="3" fillId="0" borderId="39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40" xfId="0" applyFont="1" applyBorder="1" applyAlignment="1">
      <alignment horizontal="center" vertical="center"/>
    </xf>
    <xf numFmtId="0" fontId="8" fillId="0" borderId="41" xfId="0" applyNumberFormat="1" applyFont="1" applyFill="1" applyBorder="1" applyAlignment="1" applyProtection="1">
      <alignment horizontal="center" vertical="center"/>
      <protection locked="0"/>
    </xf>
    <xf numFmtId="3" fontId="3" fillId="0" borderId="42" xfId="0" applyNumberFormat="1" applyFont="1" applyFill="1" applyBorder="1" applyAlignment="1" applyProtection="1">
      <alignment horizontal="right" vertical="center"/>
      <protection locked="0"/>
    </xf>
    <xf numFmtId="3" fontId="3" fillId="0" borderId="40" xfId="0" applyNumberFormat="1" applyFont="1" applyFill="1" applyBorder="1" applyAlignment="1" applyProtection="1">
      <alignment horizontal="right" vertical="center"/>
      <protection locked="0"/>
    </xf>
    <xf numFmtId="3" fontId="1" fillId="0" borderId="43" xfId="0" applyNumberFormat="1" applyFont="1" applyFill="1" applyBorder="1" applyAlignment="1" applyProtection="1">
      <alignment horizontal="right" vertical="center"/>
      <protection locked="0"/>
    </xf>
    <xf numFmtId="0" fontId="14" fillId="0" borderId="19" xfId="0" applyFont="1" applyBorder="1" applyAlignment="1">
      <alignment vertical="center"/>
    </xf>
    <xf numFmtId="0" fontId="6" fillId="0" borderId="0" xfId="0" applyNumberFormat="1" applyFont="1" applyFill="1" applyBorder="1" applyAlignment="1" applyProtection="1">
      <alignment/>
      <protection locked="0"/>
    </xf>
    <xf numFmtId="3" fontId="14" fillId="0" borderId="43" xfId="0" applyNumberFormat="1" applyFont="1" applyFill="1" applyBorder="1" applyAlignment="1" applyProtection="1">
      <alignment horizontal="right" vertical="center"/>
      <protection locked="0"/>
    </xf>
    <xf numFmtId="3" fontId="3" fillId="0" borderId="13" xfId="0" applyNumberFormat="1" applyFont="1" applyBorder="1" applyAlignment="1">
      <alignment vertical="center"/>
    </xf>
    <xf numFmtId="3" fontId="3" fillId="0" borderId="42" xfId="0" applyNumberFormat="1" applyFont="1" applyBorder="1" applyAlignment="1">
      <alignment vertical="center"/>
    </xf>
    <xf numFmtId="0" fontId="1" fillId="0" borderId="44" xfId="0" applyNumberFormat="1" applyFont="1" applyFill="1" applyBorder="1" applyAlignment="1" applyProtection="1">
      <alignment horizontal="center" vertical="center"/>
      <protection locked="0"/>
    </xf>
    <xf numFmtId="3" fontId="3" fillId="0" borderId="18" xfId="0" applyNumberFormat="1" applyFont="1" applyFill="1" applyBorder="1" applyAlignment="1" applyProtection="1">
      <alignment horizontal="right" vertical="center"/>
      <protection locked="0"/>
    </xf>
    <xf numFmtId="3" fontId="3" fillId="0" borderId="28" xfId="0" applyNumberFormat="1" applyFont="1" applyFill="1" applyBorder="1" applyAlignment="1" applyProtection="1">
      <alignment horizontal="right" vertical="center"/>
      <protection locked="0"/>
    </xf>
    <xf numFmtId="0" fontId="10" fillId="0" borderId="44" xfId="0" applyNumberFormat="1" applyFont="1" applyFill="1" applyBorder="1" applyAlignment="1" applyProtection="1">
      <alignment horizontal="center" vertical="center"/>
      <protection locked="0"/>
    </xf>
    <xf numFmtId="3" fontId="10" fillId="0" borderId="18" xfId="0" applyNumberFormat="1" applyFont="1" applyFill="1" applyBorder="1" applyAlignment="1" applyProtection="1">
      <alignment horizontal="right" vertical="center"/>
      <protection locked="0"/>
    </xf>
    <xf numFmtId="3" fontId="10" fillId="0" borderId="28" xfId="0" applyNumberFormat="1" applyFont="1" applyFill="1" applyBorder="1" applyAlignment="1" applyProtection="1">
      <alignment horizontal="right" vertical="center"/>
      <protection locked="0"/>
    </xf>
    <xf numFmtId="3" fontId="3" fillId="0" borderId="16" xfId="0" applyNumberFormat="1" applyFont="1" applyFill="1" applyBorder="1" applyAlignment="1" applyProtection="1">
      <alignment horizontal="right" vertical="center"/>
      <protection locked="0"/>
    </xf>
    <xf numFmtId="3" fontId="3" fillId="0" borderId="29" xfId="0" applyNumberFormat="1" applyFont="1" applyFill="1" applyBorder="1" applyAlignment="1" applyProtection="1">
      <alignment horizontal="right" vertical="center"/>
      <protection locked="0"/>
    </xf>
    <xf numFmtId="0" fontId="3" fillId="0" borderId="45" xfId="0" applyNumberFormat="1" applyFont="1" applyFill="1" applyBorder="1" applyAlignment="1" applyProtection="1">
      <alignment horizontal="center" vertical="center"/>
      <protection locked="0"/>
    </xf>
    <xf numFmtId="164" fontId="3" fillId="0" borderId="34" xfId="18" applyNumberFormat="1" applyFont="1" applyFill="1" applyBorder="1" applyAlignment="1" applyProtection="1">
      <alignment vertical="center" wrapText="1"/>
      <protection locked="0"/>
    </xf>
    <xf numFmtId="3" fontId="3" fillId="0" borderId="46" xfId="0" applyNumberFormat="1" applyFont="1" applyFill="1" applyBorder="1" applyAlignment="1" applyProtection="1">
      <alignment horizontal="right" vertical="center"/>
      <protection locked="0"/>
    </xf>
    <xf numFmtId="0" fontId="1" fillId="0" borderId="25" xfId="0" applyNumberFormat="1" applyFont="1" applyFill="1" applyBorder="1" applyAlignment="1" applyProtection="1">
      <alignment vertical="center"/>
      <protection locked="0"/>
    </xf>
    <xf numFmtId="0" fontId="1" fillId="0" borderId="18" xfId="0" applyNumberFormat="1" applyFont="1" applyFill="1" applyBorder="1" applyAlignment="1" applyProtection="1">
      <alignment vertical="center"/>
      <protection locked="0"/>
    </xf>
    <xf numFmtId="164" fontId="3" fillId="0" borderId="15" xfId="18" applyNumberFormat="1" applyFont="1" applyFill="1" applyBorder="1" applyAlignment="1" applyProtection="1">
      <alignment vertical="center" wrapText="1"/>
      <protection locked="0"/>
    </xf>
    <xf numFmtId="0" fontId="1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NumberFormat="1" applyFont="1" applyFill="1" applyBorder="1" applyAlignment="1" applyProtection="1">
      <alignment horizontal="centerContinuous" wrapText="1"/>
      <protection locked="0"/>
    </xf>
    <xf numFmtId="0" fontId="8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wrapText="1"/>
    </xf>
    <xf numFmtId="3" fontId="3" fillId="0" borderId="33" xfId="0" applyNumberFormat="1" applyFont="1" applyFill="1" applyBorder="1" applyAlignment="1" applyProtection="1">
      <alignment horizontal="right" vertical="center"/>
      <protection locked="0"/>
    </xf>
    <xf numFmtId="0" fontId="1" fillId="0" borderId="44" xfId="0" applyNumberFormat="1" applyFont="1" applyBorder="1" applyAlignment="1">
      <alignment horizontal="center" vertical="center" wrapText="1"/>
    </xf>
    <xf numFmtId="0" fontId="3" fillId="0" borderId="47" xfId="0" applyNumberFormat="1" applyFont="1" applyBorder="1" applyAlignment="1">
      <alignment horizontal="center" vertical="center" wrapText="1"/>
    </xf>
    <xf numFmtId="0" fontId="3" fillId="0" borderId="19" xfId="0" applyNumberFormat="1" applyFont="1" applyFill="1" applyBorder="1" applyAlignment="1" applyProtection="1">
      <alignment horizontal="center" vertical="center"/>
      <protection locked="0"/>
    </xf>
    <xf numFmtId="0" fontId="3" fillId="0" borderId="32" xfId="0" applyNumberFormat="1" applyFont="1" applyFill="1" applyBorder="1" applyAlignment="1" applyProtection="1">
      <alignment horizontal="center" vertical="center"/>
      <protection locked="0"/>
    </xf>
    <xf numFmtId="0" fontId="3" fillId="0" borderId="47" xfId="0" applyNumberFormat="1" applyFont="1" applyFill="1" applyBorder="1" applyAlignment="1" applyProtection="1">
      <alignment horizontal="center" vertical="center"/>
      <protection locked="0"/>
    </xf>
    <xf numFmtId="0" fontId="1" fillId="0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16" xfId="0" applyNumberFormat="1" applyFont="1" applyFill="1" applyBorder="1" applyAlignment="1" applyProtection="1">
      <alignment vertical="center" wrapText="1"/>
      <protection locked="0"/>
    </xf>
    <xf numFmtId="0" fontId="9" fillId="0" borderId="33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NumberFormat="1" applyFont="1" applyFill="1" applyBorder="1" applyAlignment="1" applyProtection="1">
      <alignment vertical="center" wrapText="1"/>
      <protection locked="0"/>
    </xf>
    <xf numFmtId="0" fontId="2" fillId="0" borderId="18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33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8" xfId="0" applyNumberFormat="1" applyFont="1" applyFill="1" applyBorder="1" applyAlignment="1" applyProtection="1">
      <alignment horizontal="center" vertical="center"/>
      <protection locked="0"/>
    </xf>
    <xf numFmtId="0" fontId="9" fillId="0" borderId="16" xfId="0" applyNumberFormat="1" applyFont="1" applyFill="1" applyBorder="1" applyAlignment="1" applyProtection="1">
      <alignment horizontal="center" vertical="center"/>
      <protection locked="0"/>
    </xf>
    <xf numFmtId="0" fontId="17" fillId="0" borderId="18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NumberFormat="1" applyFont="1" applyFill="1" applyBorder="1" applyAlignment="1" applyProtection="1">
      <alignment vertical="center" wrapText="1"/>
      <protection locked="0"/>
    </xf>
    <xf numFmtId="0" fontId="10" fillId="0" borderId="18" xfId="0" applyNumberFormat="1" applyFont="1" applyFill="1" applyBorder="1" applyAlignment="1" applyProtection="1">
      <alignment vertical="center" wrapText="1"/>
      <protection locked="0"/>
    </xf>
    <xf numFmtId="0" fontId="1" fillId="0" borderId="48" xfId="0" applyNumberFormat="1" applyFont="1" applyFill="1" applyBorder="1" applyAlignment="1" applyProtection="1">
      <alignment vertical="center" wrapText="1"/>
      <protection locked="0"/>
    </xf>
    <xf numFmtId="0" fontId="3" fillId="0" borderId="16" xfId="0" applyNumberFormat="1" applyFont="1" applyFill="1" applyBorder="1" applyAlignment="1" applyProtection="1">
      <alignment vertical="center" wrapText="1"/>
      <protection locked="0"/>
    </xf>
    <xf numFmtId="0" fontId="9" fillId="0" borderId="16" xfId="0" applyNumberFormat="1" applyFont="1" applyFill="1" applyBorder="1" applyAlignment="1" applyProtection="1">
      <alignment horizontal="center" vertical="center"/>
      <protection locked="0"/>
    </xf>
    <xf numFmtId="0" fontId="3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3" fillId="0" borderId="12" xfId="0" applyFont="1" applyBorder="1" applyAlignment="1">
      <alignment horizontal="center" vertical="center"/>
    </xf>
    <xf numFmtId="0" fontId="3" fillId="0" borderId="47" xfId="0" applyNumberFormat="1" applyFont="1" applyFill="1" applyBorder="1" applyAlignment="1" applyProtection="1">
      <alignment horizontal="center" vertical="center"/>
      <protection locked="0"/>
    </xf>
    <xf numFmtId="0" fontId="3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>
      <alignment vertical="center"/>
    </xf>
    <xf numFmtId="0" fontId="3" fillId="0" borderId="33" xfId="0" applyNumberFormat="1" applyFont="1" applyFill="1" applyBorder="1" applyAlignment="1" applyProtection="1">
      <alignment vertical="center"/>
      <protection locked="0"/>
    </xf>
    <xf numFmtId="0" fontId="19" fillId="0" borderId="0" xfId="0" applyFont="1" applyAlignment="1">
      <alignment/>
    </xf>
    <xf numFmtId="0" fontId="3" fillId="0" borderId="16" xfId="0" applyNumberFormat="1" applyFont="1" applyFill="1" applyBorder="1" applyAlignment="1" applyProtection="1">
      <alignment vertical="center"/>
      <protection locked="0"/>
    </xf>
    <xf numFmtId="0" fontId="3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20" fillId="0" borderId="0" xfId="0" applyFont="1" applyAlignment="1">
      <alignment/>
    </xf>
    <xf numFmtId="0" fontId="1" fillId="0" borderId="49" xfId="0" applyNumberFormat="1" applyFont="1" applyFill="1" applyBorder="1" applyAlignment="1" applyProtection="1">
      <alignment vertical="center" wrapText="1"/>
      <protection locked="0"/>
    </xf>
    <xf numFmtId="0" fontId="1" fillId="0" borderId="9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45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10" fillId="0" borderId="9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vertical="center"/>
    </xf>
    <xf numFmtId="3" fontId="14" fillId="0" borderId="28" xfId="0" applyNumberFormat="1" applyFont="1" applyFill="1" applyBorder="1" applyAlignment="1" applyProtection="1">
      <alignment horizontal="right" vertical="center"/>
      <protection locked="0"/>
    </xf>
    <xf numFmtId="0" fontId="9" fillId="0" borderId="20" xfId="0" applyNumberFormat="1" applyFont="1" applyFill="1" applyBorder="1" applyAlignment="1" applyProtection="1">
      <alignment horizontal="center" vertical="center"/>
      <protection locked="0"/>
    </xf>
    <xf numFmtId="0" fontId="9" fillId="0" borderId="5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51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52" xfId="0" applyFont="1" applyBorder="1" applyAlignment="1">
      <alignment horizontal="center" vertical="center"/>
    </xf>
    <xf numFmtId="0" fontId="3" fillId="0" borderId="21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27" xfId="0" applyFont="1" applyBorder="1" applyAlignment="1">
      <alignment horizontal="center" vertical="center"/>
    </xf>
    <xf numFmtId="3" fontId="8" fillId="0" borderId="27" xfId="0" applyNumberFormat="1" applyFont="1" applyFill="1" applyBorder="1" applyAlignment="1" applyProtection="1">
      <alignment horizontal="center" vertical="center"/>
      <protection locked="0"/>
    </xf>
    <xf numFmtId="3" fontId="3" fillId="0" borderId="8" xfId="0" applyNumberFormat="1" applyFont="1" applyFill="1" applyBorder="1" applyAlignment="1" applyProtection="1">
      <alignment horizontal="right" vertical="center"/>
      <protection locked="0"/>
    </xf>
    <xf numFmtId="3" fontId="3" fillId="0" borderId="45" xfId="0" applyNumberFormat="1" applyFont="1" applyFill="1" applyBorder="1" applyAlignment="1" applyProtection="1">
      <alignment horizontal="right" vertical="center"/>
      <protection locked="0"/>
    </xf>
    <xf numFmtId="3" fontId="1" fillId="0" borderId="9" xfId="0" applyNumberFormat="1" applyFont="1" applyFill="1" applyBorder="1" applyAlignment="1" applyProtection="1">
      <alignment horizontal="right" vertical="center"/>
      <protection locked="0"/>
    </xf>
    <xf numFmtId="3" fontId="3" fillId="0" borderId="14" xfId="0" applyNumberFormat="1" applyFont="1" applyFill="1" applyBorder="1" applyAlignment="1" applyProtection="1">
      <alignment horizontal="right" vertical="center"/>
      <protection locked="0"/>
    </xf>
    <xf numFmtId="3" fontId="3" fillId="0" borderId="8" xfId="0" applyNumberFormat="1" applyFont="1" applyFill="1" applyBorder="1" applyAlignment="1" applyProtection="1">
      <alignment horizontal="right" vertical="center"/>
      <protection locked="0"/>
    </xf>
    <xf numFmtId="3" fontId="3" fillId="0" borderId="45" xfId="0" applyNumberFormat="1" applyFont="1" applyFill="1" applyBorder="1" applyAlignment="1" applyProtection="1">
      <alignment horizontal="right" vertical="center"/>
      <protection locked="0"/>
    </xf>
    <xf numFmtId="3" fontId="3" fillId="0" borderId="14" xfId="0" applyNumberFormat="1" applyFont="1" applyFill="1" applyBorder="1" applyAlignment="1" applyProtection="1">
      <alignment horizontal="right" vertical="center"/>
      <protection locked="0"/>
    </xf>
    <xf numFmtId="3" fontId="10" fillId="0" borderId="9" xfId="0" applyNumberFormat="1" applyFont="1" applyFill="1" applyBorder="1" applyAlignment="1" applyProtection="1">
      <alignment horizontal="right" vertical="center"/>
      <protection locked="0"/>
    </xf>
    <xf numFmtId="3" fontId="3" fillId="0" borderId="8" xfId="0" applyNumberFormat="1" applyFont="1" applyBorder="1" applyAlignment="1">
      <alignment vertical="center"/>
    </xf>
    <xf numFmtId="3" fontId="1" fillId="0" borderId="43" xfId="0" applyNumberFormat="1" applyFont="1" applyFill="1" applyBorder="1" applyAlignment="1" applyProtection="1">
      <alignment horizontal="right" vertical="center"/>
      <protection locked="0"/>
    </xf>
    <xf numFmtId="0" fontId="5" fillId="0" borderId="53" xfId="0" applyNumberFormat="1" applyFont="1" applyFill="1" applyBorder="1" applyAlignment="1" applyProtection="1">
      <alignment horizontal="center" vertical="top" wrapText="1"/>
      <protection locked="0"/>
    </xf>
    <xf numFmtId="0" fontId="17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3" fontId="6" fillId="0" borderId="39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40" xfId="0" applyNumberFormat="1" applyFont="1" applyBorder="1" applyAlignment="1">
      <alignment horizontal="center" vertical="center"/>
    </xf>
    <xf numFmtId="3" fontId="8" fillId="0" borderId="54" xfId="0" applyNumberFormat="1" applyFont="1" applyFill="1" applyBorder="1" applyAlignment="1" applyProtection="1">
      <alignment horizontal="center" vertical="center"/>
      <protection locked="0"/>
    </xf>
    <xf numFmtId="3" fontId="1" fillId="0" borderId="43" xfId="0" applyNumberFormat="1" applyFont="1" applyFill="1" applyBorder="1" applyAlignment="1" applyProtection="1">
      <alignment horizontal="center" vertical="center"/>
      <protection locked="0"/>
    </xf>
    <xf numFmtId="0" fontId="1" fillId="0" borderId="47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NumberFormat="1" applyFont="1" applyFill="1" applyBorder="1" applyAlignment="1" applyProtection="1">
      <alignment horizontal="left" vertical="center" wrapText="1"/>
      <protection locked="0"/>
    </xf>
    <xf numFmtId="3" fontId="1" fillId="0" borderId="16" xfId="0" applyNumberFormat="1" applyFont="1" applyFill="1" applyBorder="1" applyAlignment="1" applyProtection="1">
      <alignment horizontal="right" vertical="center"/>
      <protection locked="0"/>
    </xf>
    <xf numFmtId="0" fontId="10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44" xfId="0" applyNumberFormat="1" applyFont="1" applyFill="1" applyBorder="1" applyAlignment="1" applyProtection="1">
      <alignment horizontal="center" vertical="center"/>
      <protection locked="0"/>
    </xf>
    <xf numFmtId="0" fontId="14" fillId="0" borderId="18" xfId="0" applyNumberFormat="1" applyFont="1" applyFill="1" applyBorder="1" applyAlignment="1" applyProtection="1">
      <alignment vertical="center" wrapText="1"/>
      <protection locked="0"/>
    </xf>
    <xf numFmtId="0" fontId="16" fillId="0" borderId="18" xfId="0" applyNumberFormat="1" applyFont="1" applyFill="1" applyBorder="1" applyAlignment="1" applyProtection="1">
      <alignment horizontal="center" vertical="center"/>
      <protection locked="0"/>
    </xf>
    <xf numFmtId="3" fontId="14" fillId="0" borderId="18" xfId="0" applyNumberFormat="1" applyFont="1" applyFill="1" applyBorder="1" applyAlignment="1" applyProtection="1">
      <alignment horizontal="right" vertical="center"/>
      <protection locked="0"/>
    </xf>
    <xf numFmtId="3" fontId="16" fillId="0" borderId="28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vertical="center"/>
      <protection locked="0"/>
    </xf>
    <xf numFmtId="3" fontId="16" fillId="0" borderId="18" xfId="0" applyNumberFormat="1" applyFont="1" applyFill="1" applyBorder="1" applyAlignment="1" applyProtection="1">
      <alignment horizontal="right" vertical="center"/>
      <protection locked="0"/>
    </xf>
    <xf numFmtId="3" fontId="14" fillId="0" borderId="18" xfId="0" applyNumberFormat="1" applyFont="1" applyBorder="1" applyAlignment="1">
      <alignment horizontal="left" vertical="center" wrapText="1"/>
    </xf>
    <xf numFmtId="0" fontId="16" fillId="0" borderId="44" xfId="0" applyNumberFormat="1" applyFont="1" applyFill="1" applyBorder="1" applyAlignment="1" applyProtection="1">
      <alignment horizontal="center" vertical="center"/>
      <protection locked="0"/>
    </xf>
    <xf numFmtId="3" fontId="16" fillId="0" borderId="18" xfId="0" applyNumberFormat="1" applyFont="1" applyBorder="1" applyAlignment="1">
      <alignment horizontal="left" vertical="center" wrapText="1"/>
    </xf>
    <xf numFmtId="0" fontId="16" fillId="0" borderId="0" xfId="0" applyNumberFormat="1" applyFont="1" applyFill="1" applyBorder="1" applyAlignment="1" applyProtection="1">
      <alignment vertical="center"/>
      <protection locked="0"/>
    </xf>
    <xf numFmtId="166" fontId="6" fillId="0" borderId="13" xfId="15" applyNumberFormat="1" applyFont="1" applyBorder="1" applyAlignment="1">
      <alignment vertical="center"/>
    </xf>
    <xf numFmtId="166" fontId="13" fillId="0" borderId="12" xfId="0" applyNumberFormat="1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166" fontId="13" fillId="0" borderId="8" xfId="0" applyNumberFormat="1" applyFont="1" applyBorder="1" applyAlignment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8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166" fontId="14" fillId="0" borderId="20" xfId="0" applyNumberFormat="1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0"/>
  <sheetViews>
    <sheetView workbookViewId="0" topLeftCell="A1">
      <selection activeCell="D5" sqref="D5"/>
    </sheetView>
  </sheetViews>
  <sheetFormatPr defaultColWidth="9.140625" defaultRowHeight="12.75"/>
  <cols>
    <col min="1" max="1" width="7.8515625" style="1" customWidth="1"/>
    <col min="2" max="2" width="43.28125" style="165" customWidth="1"/>
    <col min="3" max="3" width="6.7109375" style="46" customWidth="1"/>
    <col min="4" max="4" width="15.28125" style="1" customWidth="1"/>
    <col min="5" max="5" width="15.421875" style="45" customWidth="1"/>
    <col min="6" max="16384" width="10.00390625" style="1" customWidth="1"/>
  </cols>
  <sheetData>
    <row r="1" ht="15">
      <c r="D1" s="47" t="s">
        <v>21</v>
      </c>
    </row>
    <row r="2" spans="1:4" ht="15">
      <c r="A2" s="5"/>
      <c r="B2" s="166"/>
      <c r="C2" s="48"/>
      <c r="D2" s="8" t="s">
        <v>95</v>
      </c>
    </row>
    <row r="3" spans="1:4" ht="15">
      <c r="A3" s="5"/>
      <c r="B3" s="166"/>
      <c r="C3" s="48"/>
      <c r="D3" s="9" t="s">
        <v>1</v>
      </c>
    </row>
    <row r="4" spans="1:4" ht="15">
      <c r="A4" s="5"/>
      <c r="B4" s="166"/>
      <c r="C4" s="48"/>
      <c r="D4" s="9" t="s">
        <v>96</v>
      </c>
    </row>
    <row r="5" spans="1:4" ht="15">
      <c r="A5" s="5"/>
      <c r="B5" s="166"/>
      <c r="C5" s="48"/>
      <c r="D5" s="7"/>
    </row>
    <row r="6" spans="1:5" s="53" customFormat="1" ht="37.5">
      <c r="A6" s="10" t="s">
        <v>22</v>
      </c>
      <c r="B6" s="49"/>
      <c r="C6" s="50"/>
      <c r="D6" s="51"/>
      <c r="E6" s="52"/>
    </row>
    <row r="7" spans="1:5" s="3" customFormat="1" ht="15.75" thickBot="1">
      <c r="A7" s="13"/>
      <c r="B7" s="11"/>
      <c r="C7" s="54"/>
      <c r="E7" s="55" t="s">
        <v>2</v>
      </c>
    </row>
    <row r="8" spans="1:5" s="17" customFormat="1" ht="22.5">
      <c r="A8" s="56" t="s">
        <v>3</v>
      </c>
      <c r="B8" s="16" t="s">
        <v>4</v>
      </c>
      <c r="C8" s="57" t="s">
        <v>5</v>
      </c>
      <c r="D8" s="58" t="s">
        <v>6</v>
      </c>
      <c r="E8" s="59"/>
    </row>
    <row r="9" spans="1:5" s="17" customFormat="1" ht="15">
      <c r="A9" s="60" t="s">
        <v>7</v>
      </c>
      <c r="B9" s="61"/>
      <c r="C9" s="62" t="s">
        <v>8</v>
      </c>
      <c r="D9" s="63" t="s">
        <v>9</v>
      </c>
      <c r="E9" s="64" t="s">
        <v>10</v>
      </c>
    </row>
    <row r="10" spans="1:5" s="23" customFormat="1" ht="12" thickBot="1">
      <c r="A10" s="65">
        <v>1</v>
      </c>
      <c r="B10" s="167">
        <v>2</v>
      </c>
      <c r="C10" s="21">
        <v>3</v>
      </c>
      <c r="D10" s="66">
        <v>4</v>
      </c>
      <c r="E10" s="67">
        <v>5</v>
      </c>
    </row>
    <row r="11" spans="1:5" s="3" customFormat="1" ht="16.5" thickBot="1" thickTop="1">
      <c r="A11" s="173">
        <v>500</v>
      </c>
      <c r="B11" s="168" t="s">
        <v>55</v>
      </c>
      <c r="C11" s="182" t="s">
        <v>66</v>
      </c>
      <c r="D11" s="28">
        <f>D12</f>
        <v>22300</v>
      </c>
      <c r="E11" s="29">
        <f>E12</f>
        <v>22300</v>
      </c>
    </row>
    <row r="12" spans="1:5" s="3" customFormat="1" ht="15.75" thickTop="1">
      <c r="A12" s="174">
        <v>50095</v>
      </c>
      <c r="B12" s="177" t="s">
        <v>13</v>
      </c>
      <c r="C12" s="178"/>
      <c r="D12" s="170">
        <f>D13+D14</f>
        <v>22300</v>
      </c>
      <c r="E12" s="161">
        <f>E15</f>
        <v>22300</v>
      </c>
    </row>
    <row r="13" spans="1:5" s="3" customFormat="1" ht="15">
      <c r="A13" s="151">
        <v>4260</v>
      </c>
      <c r="B13" s="179" t="s">
        <v>56</v>
      </c>
      <c r="C13" s="180"/>
      <c r="D13" s="68">
        <v>2300</v>
      </c>
      <c r="E13" s="69"/>
    </row>
    <row r="14" spans="1:5" s="71" customFormat="1" ht="15">
      <c r="A14" s="151">
        <v>4270</v>
      </c>
      <c r="B14" s="181" t="s">
        <v>39</v>
      </c>
      <c r="C14" s="180"/>
      <c r="D14" s="68">
        <v>20000</v>
      </c>
      <c r="E14" s="69"/>
    </row>
    <row r="15" spans="1:5" s="71" customFormat="1" ht="15.75" thickBot="1">
      <c r="A15" s="151">
        <v>6050</v>
      </c>
      <c r="B15" s="181" t="s">
        <v>57</v>
      </c>
      <c r="C15" s="180"/>
      <c r="D15" s="68"/>
      <c r="E15" s="69">
        <v>22300</v>
      </c>
    </row>
    <row r="16" spans="1:5" s="3" customFormat="1" ht="16.5" thickBot="1" thickTop="1">
      <c r="A16" s="173">
        <v>750</v>
      </c>
      <c r="B16" s="168" t="s">
        <v>11</v>
      </c>
      <c r="C16" s="182"/>
      <c r="D16" s="28">
        <f>D26+D17+D20</f>
        <v>48789</v>
      </c>
      <c r="E16" s="29">
        <f>E26+E17+E20</f>
        <v>49989</v>
      </c>
    </row>
    <row r="17" spans="1:5" s="3" customFormat="1" ht="15.75" thickTop="1">
      <c r="A17" s="174">
        <v>75022</v>
      </c>
      <c r="B17" s="183" t="s">
        <v>49</v>
      </c>
      <c r="C17" s="178" t="s">
        <v>36</v>
      </c>
      <c r="D17" s="170">
        <f>D19</f>
        <v>39</v>
      </c>
      <c r="E17" s="161">
        <f>E18</f>
        <v>39</v>
      </c>
    </row>
    <row r="18" spans="1:5" s="3" customFormat="1" ht="15">
      <c r="A18" s="151">
        <v>4110</v>
      </c>
      <c r="B18" s="179" t="s">
        <v>17</v>
      </c>
      <c r="C18" s="184"/>
      <c r="D18" s="152"/>
      <c r="E18" s="69">
        <v>39</v>
      </c>
    </row>
    <row r="19" spans="1:5" s="71" customFormat="1" ht="15">
      <c r="A19" s="151">
        <v>4210</v>
      </c>
      <c r="B19" s="181" t="s">
        <v>14</v>
      </c>
      <c r="C19" s="180"/>
      <c r="D19" s="68">
        <v>39</v>
      </c>
      <c r="E19" s="69"/>
    </row>
    <row r="20" spans="1:5" s="3" customFormat="1" ht="15">
      <c r="A20" s="175">
        <v>75023</v>
      </c>
      <c r="B20" s="177" t="s">
        <v>81</v>
      </c>
      <c r="C20" s="185" t="s">
        <v>23</v>
      </c>
      <c r="D20" s="33">
        <f>D21</f>
        <v>48000</v>
      </c>
      <c r="E20" s="70">
        <f>E21</f>
        <v>48000</v>
      </c>
    </row>
    <row r="21" spans="1:5" s="71" customFormat="1" ht="28.5" customHeight="1">
      <c r="A21" s="151">
        <v>6060</v>
      </c>
      <c r="B21" s="181" t="s">
        <v>82</v>
      </c>
      <c r="C21" s="180"/>
      <c r="D21" s="68">
        <f>SUM(D22:D25)</f>
        <v>48000</v>
      </c>
      <c r="E21" s="69">
        <f>SUM(E22:E25)</f>
        <v>48000</v>
      </c>
    </row>
    <row r="22" spans="1:5" s="116" customFormat="1" ht="15">
      <c r="A22" s="154"/>
      <c r="B22" s="241" t="s">
        <v>91</v>
      </c>
      <c r="C22" s="186"/>
      <c r="D22" s="155"/>
      <c r="E22" s="156">
        <v>48000</v>
      </c>
    </row>
    <row r="23" spans="1:5" s="116" customFormat="1" ht="15">
      <c r="A23" s="154"/>
      <c r="B23" s="241" t="s">
        <v>83</v>
      </c>
      <c r="C23" s="186"/>
      <c r="D23" s="155">
        <v>20000</v>
      </c>
      <c r="E23" s="156"/>
    </row>
    <row r="24" spans="1:5" s="116" customFormat="1" ht="15">
      <c r="A24" s="154"/>
      <c r="B24" s="241" t="s">
        <v>84</v>
      </c>
      <c r="C24" s="186"/>
      <c r="D24" s="155">
        <v>26000</v>
      </c>
      <c r="E24" s="156"/>
    </row>
    <row r="25" spans="1:5" s="116" customFormat="1" ht="15">
      <c r="A25" s="154"/>
      <c r="B25" s="241" t="s">
        <v>85</v>
      </c>
      <c r="C25" s="186"/>
      <c r="D25" s="155">
        <v>2000</v>
      </c>
      <c r="E25" s="156"/>
    </row>
    <row r="26" spans="1:5" s="3" customFormat="1" ht="15">
      <c r="A26" s="175">
        <v>75095</v>
      </c>
      <c r="B26" s="177" t="s">
        <v>13</v>
      </c>
      <c r="C26" s="185" t="s">
        <v>36</v>
      </c>
      <c r="D26" s="33">
        <f>D29+D30+D35</f>
        <v>750</v>
      </c>
      <c r="E26" s="70">
        <f>E28+E30+E35</f>
        <v>1950</v>
      </c>
    </row>
    <row r="27" spans="1:5" s="247" customFormat="1" ht="15">
      <c r="A27" s="242"/>
      <c r="B27" s="249" t="s">
        <v>35</v>
      </c>
      <c r="C27" s="244"/>
      <c r="D27" s="248">
        <f>D29</f>
        <v>300</v>
      </c>
      <c r="E27" s="246">
        <f>E28</f>
        <v>300</v>
      </c>
    </row>
    <row r="28" spans="1:5" s="71" customFormat="1" ht="30">
      <c r="A28" s="151">
        <v>4740</v>
      </c>
      <c r="B28" s="37" t="s">
        <v>16</v>
      </c>
      <c r="C28" s="180"/>
      <c r="D28" s="68"/>
      <c r="E28" s="69">
        <v>300</v>
      </c>
    </row>
    <row r="29" spans="1:5" s="71" customFormat="1" ht="30">
      <c r="A29" s="151">
        <v>4750</v>
      </c>
      <c r="B29" s="187" t="s">
        <v>24</v>
      </c>
      <c r="C29" s="180"/>
      <c r="D29" s="68">
        <v>300</v>
      </c>
      <c r="E29" s="69"/>
    </row>
    <row r="30" spans="1:5" s="247" customFormat="1" ht="15">
      <c r="A30" s="242"/>
      <c r="B30" s="243" t="s">
        <v>52</v>
      </c>
      <c r="C30" s="244"/>
      <c r="D30" s="245"/>
      <c r="E30" s="246">
        <f>SUM(E31:E34)</f>
        <v>1200</v>
      </c>
    </row>
    <row r="31" spans="1:5" s="71" customFormat="1" ht="15">
      <c r="A31" s="151">
        <v>4210</v>
      </c>
      <c r="B31" s="181" t="s">
        <v>14</v>
      </c>
      <c r="C31" s="180"/>
      <c r="D31" s="68"/>
      <c r="E31" s="69">
        <v>350</v>
      </c>
    </row>
    <row r="32" spans="1:5" s="71" customFormat="1" ht="15">
      <c r="A32" s="151">
        <v>4300</v>
      </c>
      <c r="B32" s="37" t="s">
        <v>12</v>
      </c>
      <c r="C32" s="180"/>
      <c r="D32" s="68"/>
      <c r="E32" s="69">
        <v>750</v>
      </c>
    </row>
    <row r="33" spans="1:5" s="71" customFormat="1" ht="30">
      <c r="A33" s="151">
        <v>4740</v>
      </c>
      <c r="B33" s="37" t="s">
        <v>16</v>
      </c>
      <c r="C33" s="180"/>
      <c r="D33" s="68"/>
      <c r="E33" s="69">
        <v>50</v>
      </c>
    </row>
    <row r="34" spans="1:5" s="71" customFormat="1" ht="30">
      <c r="A34" s="151">
        <v>4750</v>
      </c>
      <c r="B34" s="187" t="s">
        <v>24</v>
      </c>
      <c r="C34" s="180"/>
      <c r="D34" s="68"/>
      <c r="E34" s="69">
        <v>50</v>
      </c>
    </row>
    <row r="35" spans="1:5" s="247" customFormat="1" ht="15">
      <c r="A35" s="242"/>
      <c r="B35" s="243" t="s">
        <v>61</v>
      </c>
      <c r="C35" s="244"/>
      <c r="D35" s="248">
        <f>D36</f>
        <v>450</v>
      </c>
      <c r="E35" s="246">
        <f>SUM(E37:E38)</f>
        <v>450</v>
      </c>
    </row>
    <row r="36" spans="1:5" s="71" customFormat="1" ht="17.25" customHeight="1">
      <c r="A36" s="151">
        <v>4110</v>
      </c>
      <c r="B36" s="179" t="s">
        <v>17</v>
      </c>
      <c r="C36" s="180"/>
      <c r="D36" s="68">
        <v>450</v>
      </c>
      <c r="E36" s="69"/>
    </row>
    <row r="37" spans="1:5" s="71" customFormat="1" ht="30">
      <c r="A37" s="151">
        <v>4740</v>
      </c>
      <c r="B37" s="37" t="s">
        <v>16</v>
      </c>
      <c r="C37" s="180"/>
      <c r="D37" s="68"/>
      <c r="E37" s="69">
        <v>350</v>
      </c>
    </row>
    <row r="38" spans="1:5" s="71" customFormat="1" ht="30.75" thickBot="1">
      <c r="A38" s="176">
        <v>4750</v>
      </c>
      <c r="B38" s="189" t="s">
        <v>24</v>
      </c>
      <c r="C38" s="180"/>
      <c r="D38" s="68"/>
      <c r="E38" s="69">
        <v>100</v>
      </c>
    </row>
    <row r="39" spans="1:5" s="3" customFormat="1" ht="20.25" customHeight="1" thickBot="1" thickTop="1">
      <c r="A39" s="173">
        <v>758</v>
      </c>
      <c r="B39" s="168" t="s">
        <v>50</v>
      </c>
      <c r="C39" s="182" t="s">
        <v>67</v>
      </c>
      <c r="D39" s="28">
        <f>D40</f>
        <v>12000</v>
      </c>
      <c r="E39" s="29"/>
    </row>
    <row r="40" spans="1:5" s="3" customFormat="1" ht="20.25" customHeight="1" thickTop="1">
      <c r="A40" s="175">
        <v>75818</v>
      </c>
      <c r="B40" s="177" t="s">
        <v>51</v>
      </c>
      <c r="C40" s="185"/>
      <c r="D40" s="33">
        <f>D41</f>
        <v>12000</v>
      </c>
      <c r="E40" s="70"/>
    </row>
    <row r="41" spans="1:5" s="71" customFormat="1" ht="15.75" thickBot="1">
      <c r="A41" s="151">
        <v>4810</v>
      </c>
      <c r="B41" s="179" t="s">
        <v>72</v>
      </c>
      <c r="C41" s="180"/>
      <c r="D41" s="68">
        <v>12000</v>
      </c>
      <c r="E41" s="69"/>
    </row>
    <row r="42" spans="1:5" s="3" customFormat="1" ht="19.5" customHeight="1" thickBot="1" thickTop="1">
      <c r="A42" s="173">
        <v>801</v>
      </c>
      <c r="B42" s="168" t="s">
        <v>62</v>
      </c>
      <c r="C42" s="182" t="s">
        <v>25</v>
      </c>
      <c r="D42" s="28">
        <f>D43</f>
        <v>5000</v>
      </c>
      <c r="E42" s="29">
        <f>E43</f>
        <v>5000</v>
      </c>
    </row>
    <row r="43" spans="1:5" s="3" customFormat="1" ht="20.25" customHeight="1" thickTop="1">
      <c r="A43" s="175">
        <v>80113</v>
      </c>
      <c r="B43" s="177" t="s">
        <v>38</v>
      </c>
      <c r="C43" s="185"/>
      <c r="D43" s="33">
        <f>D45</f>
        <v>5000</v>
      </c>
      <c r="E43" s="70">
        <f>E44</f>
        <v>5000</v>
      </c>
    </row>
    <row r="44" spans="1:5" s="71" customFormat="1" ht="19.5" customHeight="1">
      <c r="A44" s="151">
        <v>4270</v>
      </c>
      <c r="B44" s="179" t="s">
        <v>39</v>
      </c>
      <c r="C44" s="180"/>
      <c r="D44" s="68"/>
      <c r="E44" s="69">
        <v>5000</v>
      </c>
    </row>
    <row r="45" spans="1:5" s="71" customFormat="1" ht="20.25" customHeight="1" thickBot="1">
      <c r="A45" s="151">
        <v>4300</v>
      </c>
      <c r="B45" s="37" t="s">
        <v>12</v>
      </c>
      <c r="C45" s="180"/>
      <c r="D45" s="68">
        <v>5000</v>
      </c>
      <c r="E45" s="69"/>
    </row>
    <row r="46" spans="1:5" s="3" customFormat="1" ht="21.75" customHeight="1" thickBot="1" thickTop="1">
      <c r="A46" s="173">
        <v>852</v>
      </c>
      <c r="B46" s="168" t="s">
        <v>31</v>
      </c>
      <c r="C46" s="182" t="s">
        <v>25</v>
      </c>
      <c r="D46" s="28">
        <f>D47+D49+D58+D60+D65</f>
        <v>93000</v>
      </c>
      <c r="E46" s="29">
        <f>E47+E49+E58+E60+E65</f>
        <v>635950</v>
      </c>
    </row>
    <row r="47" spans="1:5" s="3" customFormat="1" ht="15.75" thickTop="1">
      <c r="A47" s="175">
        <v>85202</v>
      </c>
      <c r="B47" s="177" t="s">
        <v>43</v>
      </c>
      <c r="C47" s="185"/>
      <c r="D47" s="33"/>
      <c r="E47" s="70">
        <f>E48</f>
        <v>499000</v>
      </c>
    </row>
    <row r="48" spans="1:5" s="71" customFormat="1" ht="15">
      <c r="A48" s="151">
        <v>4330</v>
      </c>
      <c r="B48" s="181" t="s">
        <v>44</v>
      </c>
      <c r="C48" s="180"/>
      <c r="D48" s="68"/>
      <c r="E48" s="69">
        <v>499000</v>
      </c>
    </row>
    <row r="49" spans="1:5" s="3" customFormat="1" ht="15">
      <c r="A49" s="175">
        <v>85203</v>
      </c>
      <c r="B49" s="177" t="s">
        <v>40</v>
      </c>
      <c r="C49" s="185"/>
      <c r="D49" s="33"/>
      <c r="E49" s="70">
        <f>E50+E54</f>
        <v>36950</v>
      </c>
    </row>
    <row r="50" spans="1:5" s="252" customFormat="1" ht="12.75">
      <c r="A50" s="250"/>
      <c r="B50" s="251" t="s">
        <v>89</v>
      </c>
      <c r="C50" s="244"/>
      <c r="D50" s="248"/>
      <c r="E50" s="246">
        <f>SUM(E51:E53)</f>
        <v>18000</v>
      </c>
    </row>
    <row r="51" spans="1:5" s="71" customFormat="1" ht="15">
      <c r="A51" s="171">
        <v>4010</v>
      </c>
      <c r="B51" s="179" t="s">
        <v>41</v>
      </c>
      <c r="C51" s="180"/>
      <c r="D51" s="68"/>
      <c r="E51" s="69">
        <v>15000</v>
      </c>
    </row>
    <row r="52" spans="1:5" s="71" customFormat="1" ht="15">
      <c r="A52" s="171">
        <v>4110</v>
      </c>
      <c r="B52" s="179" t="s">
        <v>17</v>
      </c>
      <c r="C52" s="180"/>
      <c r="D52" s="68"/>
      <c r="E52" s="69">
        <v>1000</v>
      </c>
    </row>
    <row r="53" spans="1:5" s="71" customFormat="1" ht="15">
      <c r="A53" s="171">
        <v>4120</v>
      </c>
      <c r="B53" s="179" t="s">
        <v>18</v>
      </c>
      <c r="C53" s="180"/>
      <c r="D53" s="68"/>
      <c r="E53" s="69">
        <v>2000</v>
      </c>
    </row>
    <row r="54" spans="1:5" s="252" customFormat="1" ht="12.75">
      <c r="A54" s="250"/>
      <c r="B54" s="251" t="s">
        <v>90</v>
      </c>
      <c r="C54" s="244"/>
      <c r="D54" s="248"/>
      <c r="E54" s="246">
        <f>SUM(E55:E57)</f>
        <v>18950</v>
      </c>
    </row>
    <row r="55" spans="1:5" s="71" customFormat="1" ht="15">
      <c r="A55" s="171">
        <v>4010</v>
      </c>
      <c r="B55" s="179" t="s">
        <v>41</v>
      </c>
      <c r="C55" s="180"/>
      <c r="D55" s="68"/>
      <c r="E55" s="69">
        <v>17000</v>
      </c>
    </row>
    <row r="56" spans="1:5" s="71" customFormat="1" ht="15">
      <c r="A56" s="171">
        <v>4110</v>
      </c>
      <c r="B56" s="179" t="s">
        <v>17</v>
      </c>
      <c r="C56" s="180"/>
      <c r="D56" s="68"/>
      <c r="E56" s="69">
        <v>1550</v>
      </c>
    </row>
    <row r="57" spans="1:5" s="71" customFormat="1" ht="15">
      <c r="A57" s="171">
        <v>4120</v>
      </c>
      <c r="B57" s="179" t="s">
        <v>18</v>
      </c>
      <c r="C57" s="180"/>
      <c r="D57" s="68"/>
      <c r="E57" s="69">
        <v>400</v>
      </c>
    </row>
    <row r="58" spans="1:5" s="72" customFormat="1" ht="15">
      <c r="A58" s="172">
        <v>85215</v>
      </c>
      <c r="B58" s="190" t="s">
        <v>42</v>
      </c>
      <c r="C58" s="191"/>
      <c r="D58" s="157"/>
      <c r="E58" s="158">
        <f>E59</f>
        <v>76000</v>
      </c>
    </row>
    <row r="59" spans="1:5" s="71" customFormat="1" ht="15">
      <c r="A59" s="171">
        <v>3110</v>
      </c>
      <c r="B59" s="179" t="s">
        <v>34</v>
      </c>
      <c r="C59" s="180"/>
      <c r="D59" s="68"/>
      <c r="E59" s="69">
        <v>76000</v>
      </c>
    </row>
    <row r="60" spans="1:5" s="72" customFormat="1" ht="15">
      <c r="A60" s="172">
        <v>85219</v>
      </c>
      <c r="B60" s="190" t="s">
        <v>32</v>
      </c>
      <c r="C60" s="191"/>
      <c r="D60" s="157">
        <f>D61+D62</f>
        <v>43000</v>
      </c>
      <c r="E60" s="158">
        <f>SUM(E61:E64)</f>
        <v>9000</v>
      </c>
    </row>
    <row r="61" spans="1:5" s="71" customFormat="1" ht="15">
      <c r="A61" s="171">
        <v>4010</v>
      </c>
      <c r="B61" s="179" t="s">
        <v>41</v>
      </c>
      <c r="C61" s="180"/>
      <c r="D61" s="68">
        <v>32000</v>
      </c>
      <c r="E61" s="69"/>
    </row>
    <row r="62" spans="1:5" s="71" customFormat="1" ht="45">
      <c r="A62" s="171">
        <v>4370</v>
      </c>
      <c r="B62" s="179" t="s">
        <v>73</v>
      </c>
      <c r="C62" s="180"/>
      <c r="D62" s="68">
        <v>11000</v>
      </c>
      <c r="E62" s="69"/>
    </row>
    <row r="63" spans="1:5" s="71" customFormat="1" ht="15">
      <c r="A63" s="171">
        <v>4480</v>
      </c>
      <c r="B63" s="179" t="s">
        <v>45</v>
      </c>
      <c r="C63" s="180"/>
      <c r="D63" s="68"/>
      <c r="E63" s="69">
        <v>1000</v>
      </c>
    </row>
    <row r="64" spans="1:5" s="71" customFormat="1" ht="30">
      <c r="A64" s="151">
        <v>4740</v>
      </c>
      <c r="B64" s="37" t="s">
        <v>16</v>
      </c>
      <c r="C64" s="180"/>
      <c r="D64" s="68"/>
      <c r="E64" s="69">
        <v>8000</v>
      </c>
    </row>
    <row r="65" spans="1:5" s="72" customFormat="1" ht="30">
      <c r="A65" s="172">
        <v>85228</v>
      </c>
      <c r="B65" s="190" t="s">
        <v>63</v>
      </c>
      <c r="C65" s="191"/>
      <c r="D65" s="157">
        <f>D66+D67</f>
        <v>50000</v>
      </c>
      <c r="E65" s="158">
        <f>E66</f>
        <v>15000</v>
      </c>
    </row>
    <row r="66" spans="1:5" s="71" customFormat="1" ht="15">
      <c r="A66" s="171">
        <v>4170</v>
      </c>
      <c r="B66" s="179" t="s">
        <v>46</v>
      </c>
      <c r="C66" s="180"/>
      <c r="D66" s="68"/>
      <c r="E66" s="69">
        <v>15000</v>
      </c>
    </row>
    <row r="67" spans="1:5" s="71" customFormat="1" ht="15.75" thickBot="1">
      <c r="A67" s="171">
        <v>4300</v>
      </c>
      <c r="B67" s="37" t="s">
        <v>12</v>
      </c>
      <c r="C67" s="180"/>
      <c r="D67" s="68">
        <v>50000</v>
      </c>
      <c r="E67" s="69"/>
    </row>
    <row r="68" spans="1:5" s="3" customFormat="1" ht="16.5" thickBot="1" thickTop="1">
      <c r="A68" s="173">
        <v>854</v>
      </c>
      <c r="B68" s="168" t="s">
        <v>53</v>
      </c>
      <c r="C68" s="182" t="s">
        <v>36</v>
      </c>
      <c r="D68" s="28"/>
      <c r="E68" s="29">
        <f>E69</f>
        <v>500</v>
      </c>
    </row>
    <row r="69" spans="1:5" s="3" customFormat="1" ht="15.75" thickTop="1">
      <c r="A69" s="175">
        <v>85495</v>
      </c>
      <c r="B69" s="177" t="s">
        <v>13</v>
      </c>
      <c r="C69" s="185"/>
      <c r="D69" s="33"/>
      <c r="E69" s="70">
        <f>E70</f>
        <v>500</v>
      </c>
    </row>
    <row r="70" spans="1:5" s="71" customFormat="1" ht="30.75" thickBot="1">
      <c r="A70" s="151">
        <v>4210</v>
      </c>
      <c r="B70" s="181" t="s">
        <v>75</v>
      </c>
      <c r="C70" s="186"/>
      <c r="D70" s="155"/>
      <c r="E70" s="156">
        <v>500</v>
      </c>
    </row>
    <row r="71" spans="1:5" s="3" customFormat="1" ht="31.5" thickBot="1" thickTop="1">
      <c r="A71" s="173">
        <v>900</v>
      </c>
      <c r="B71" s="168" t="s">
        <v>54</v>
      </c>
      <c r="C71" s="182"/>
      <c r="D71" s="28">
        <f>D74</f>
        <v>300000</v>
      </c>
      <c r="E71" s="29">
        <f>E72+E74+E78+E76</f>
        <v>308300</v>
      </c>
    </row>
    <row r="72" spans="1:5" s="3" customFormat="1" ht="15.75" thickTop="1">
      <c r="A72" s="174">
        <v>90001</v>
      </c>
      <c r="B72" s="183" t="s">
        <v>60</v>
      </c>
      <c r="C72" s="178" t="s">
        <v>74</v>
      </c>
      <c r="D72" s="170"/>
      <c r="E72" s="161">
        <f>E73</f>
        <v>300000</v>
      </c>
    </row>
    <row r="73" spans="1:5" s="3" customFormat="1" ht="45">
      <c r="A73" s="151">
        <v>6050</v>
      </c>
      <c r="B73" s="181" t="s">
        <v>76</v>
      </c>
      <c r="C73" s="184"/>
      <c r="D73" s="152"/>
      <c r="E73" s="69">
        <v>300000</v>
      </c>
    </row>
    <row r="74" spans="1:5" s="3" customFormat="1" ht="15">
      <c r="A74" s="175">
        <v>90013</v>
      </c>
      <c r="B74" s="192" t="s">
        <v>58</v>
      </c>
      <c r="C74" s="185" t="s">
        <v>74</v>
      </c>
      <c r="D74" s="33">
        <f>D75</f>
        <v>300000</v>
      </c>
      <c r="E74" s="70"/>
    </row>
    <row r="75" spans="1:5" s="3" customFormat="1" ht="30">
      <c r="A75" s="238">
        <v>6050</v>
      </c>
      <c r="B75" s="239" t="s">
        <v>59</v>
      </c>
      <c r="C75" s="185"/>
      <c r="D75" s="240">
        <v>300000</v>
      </c>
      <c r="E75" s="70"/>
    </row>
    <row r="76" spans="1:5" s="3" customFormat="1" ht="15">
      <c r="A76" s="196">
        <v>90015</v>
      </c>
      <c r="B76" s="197" t="s">
        <v>88</v>
      </c>
      <c r="C76" s="191" t="s">
        <v>66</v>
      </c>
      <c r="D76" s="157"/>
      <c r="E76" s="158">
        <f>E77</f>
        <v>5000</v>
      </c>
    </row>
    <row r="77" spans="1:5" s="3" customFormat="1" ht="30">
      <c r="A77" s="151">
        <v>4270</v>
      </c>
      <c r="B77" s="181" t="s">
        <v>77</v>
      </c>
      <c r="C77" s="184"/>
      <c r="D77" s="68"/>
      <c r="E77" s="69">
        <v>5000</v>
      </c>
    </row>
    <row r="78" spans="1:5" s="3" customFormat="1" ht="15">
      <c r="A78" s="175">
        <v>90095</v>
      </c>
      <c r="B78" s="177" t="s">
        <v>13</v>
      </c>
      <c r="C78" s="185" t="s">
        <v>66</v>
      </c>
      <c r="D78" s="33"/>
      <c r="E78" s="70">
        <f>E79</f>
        <v>3300</v>
      </c>
    </row>
    <row r="79" spans="1:5" s="71" customFormat="1" ht="30.75" thickBot="1">
      <c r="A79" s="151">
        <v>4270</v>
      </c>
      <c r="B79" s="181" t="s">
        <v>77</v>
      </c>
      <c r="C79" s="186"/>
      <c r="D79" s="155"/>
      <c r="E79" s="69">
        <v>3300</v>
      </c>
    </row>
    <row r="80" spans="1:5" s="3" customFormat="1" ht="31.5" thickBot="1" thickTop="1">
      <c r="A80" s="173">
        <v>921</v>
      </c>
      <c r="B80" s="168" t="s">
        <v>64</v>
      </c>
      <c r="C80" s="182" t="s">
        <v>36</v>
      </c>
      <c r="D80" s="28"/>
      <c r="E80" s="29">
        <f>E81+E91+E100+E102+E107</f>
        <v>2000</v>
      </c>
    </row>
    <row r="81" spans="1:5" s="3" customFormat="1" ht="15.75" thickTop="1">
      <c r="A81" s="175">
        <v>92195</v>
      </c>
      <c r="B81" s="177" t="s">
        <v>13</v>
      </c>
      <c r="C81" s="185"/>
      <c r="D81" s="33"/>
      <c r="E81" s="70">
        <f>E82</f>
        <v>2000</v>
      </c>
    </row>
    <row r="82" spans="1:5" s="71" customFormat="1" ht="15">
      <c r="A82" s="154"/>
      <c r="B82" s="188" t="s">
        <v>52</v>
      </c>
      <c r="C82" s="186"/>
      <c r="D82" s="155"/>
      <c r="E82" s="156">
        <f>E83+E84</f>
        <v>2000</v>
      </c>
    </row>
    <row r="83" spans="1:5" s="71" customFormat="1" ht="15">
      <c r="A83" s="171">
        <v>4170</v>
      </c>
      <c r="B83" s="179" t="s">
        <v>46</v>
      </c>
      <c r="C83" s="186"/>
      <c r="D83" s="155"/>
      <c r="E83" s="156">
        <v>700</v>
      </c>
    </row>
    <row r="84" spans="1:5" s="71" customFormat="1" ht="15.75" thickBot="1">
      <c r="A84" s="151">
        <v>4210</v>
      </c>
      <c r="B84" s="181" t="s">
        <v>39</v>
      </c>
      <c r="C84" s="186"/>
      <c r="D84" s="155"/>
      <c r="E84" s="156">
        <v>1300</v>
      </c>
    </row>
    <row r="85" spans="1:5" s="76" customFormat="1" ht="17.25" thickBot="1" thickTop="1">
      <c r="A85" s="38"/>
      <c r="B85" s="193" t="s">
        <v>19</v>
      </c>
      <c r="C85" s="126"/>
      <c r="D85" s="75">
        <f>D16+D42+D46+D80+D71+D68+D39+D11</f>
        <v>481089</v>
      </c>
      <c r="E85" s="253">
        <f>E16+E42+E46+E80+E71+E68+E39+E11</f>
        <v>1024039</v>
      </c>
    </row>
    <row r="86" spans="1:5" s="78" customFormat="1" ht="17.25" thickBot="1" thickTop="1">
      <c r="A86" s="77"/>
      <c r="B86" s="194" t="s">
        <v>20</v>
      </c>
      <c r="C86" s="195"/>
      <c r="D86" s="254">
        <f>E85-D85</f>
        <v>542950</v>
      </c>
      <c r="E86" s="255"/>
    </row>
    <row r="87" spans="1:5" s="30" customFormat="1" ht="15.75" thickTop="1">
      <c r="A87" s="79"/>
      <c r="B87" s="169"/>
      <c r="C87" s="80"/>
      <c r="D87" s="79"/>
      <c r="E87" s="81"/>
    </row>
    <row r="88" spans="1:5" s="30" customFormat="1" ht="15">
      <c r="A88" s="79"/>
      <c r="B88" s="169"/>
      <c r="C88" s="80"/>
      <c r="D88" s="81"/>
      <c r="E88" s="81"/>
    </row>
    <row r="89" spans="1:5" s="3" customFormat="1" ht="15">
      <c r="A89" s="79"/>
      <c r="B89" s="169"/>
      <c r="C89" s="80"/>
      <c r="D89" s="79"/>
      <c r="E89" s="81"/>
    </row>
    <row r="90" spans="1:5" s="3" customFormat="1" ht="15">
      <c r="A90" s="1"/>
      <c r="B90" s="165"/>
      <c r="C90" s="82"/>
      <c r="D90" s="45"/>
      <c r="E90" s="45"/>
    </row>
    <row r="91" spans="1:5" s="3" customFormat="1" ht="15">
      <c r="A91" s="1"/>
      <c r="B91" s="165"/>
      <c r="C91" s="82"/>
      <c r="D91" s="45"/>
      <c r="E91" s="45"/>
    </row>
    <row r="92" spans="1:5" s="83" customFormat="1" ht="15">
      <c r="A92" s="1"/>
      <c r="B92" s="165"/>
      <c r="C92" s="82"/>
      <c r="D92" s="45"/>
      <c r="E92" s="45"/>
    </row>
    <row r="93" spans="1:5" s="84" customFormat="1" ht="15">
      <c r="A93" s="1"/>
      <c r="B93" s="165"/>
      <c r="C93" s="82"/>
      <c r="D93" s="45"/>
      <c r="E93" s="45"/>
    </row>
    <row r="94" spans="1:5" s="79" customFormat="1" ht="15">
      <c r="A94" s="1"/>
      <c r="B94" s="165"/>
      <c r="C94" s="82"/>
      <c r="D94" s="45"/>
      <c r="E94" s="45"/>
    </row>
    <row r="95" spans="1:5" s="79" customFormat="1" ht="15">
      <c r="A95" s="1"/>
      <c r="B95" s="165"/>
      <c r="C95" s="82"/>
      <c r="D95" s="1"/>
      <c r="E95" s="45"/>
    </row>
    <row r="96" spans="1:5" s="79" customFormat="1" ht="15">
      <c r="A96" s="1"/>
      <c r="B96" s="165"/>
      <c r="C96" s="82"/>
      <c r="D96" s="1"/>
      <c r="E96" s="45"/>
    </row>
    <row r="97" spans="1:5" s="79" customFormat="1" ht="15">
      <c r="A97" s="1"/>
      <c r="B97" s="165"/>
      <c r="C97" s="82"/>
      <c r="D97" s="1"/>
      <c r="E97" s="45"/>
    </row>
    <row r="98" spans="1:5" s="79" customFormat="1" ht="15">
      <c r="A98" s="1"/>
      <c r="B98" s="165"/>
      <c r="C98" s="82"/>
      <c r="D98" s="1"/>
      <c r="E98" s="45"/>
    </row>
    <row r="99" spans="1:5" s="79" customFormat="1" ht="15">
      <c r="A99" s="1"/>
      <c r="B99" s="165"/>
      <c r="C99" s="82"/>
      <c r="D99" s="1"/>
      <c r="E99" s="45"/>
    </row>
    <row r="100" spans="1:5" s="79" customFormat="1" ht="15">
      <c r="A100" s="1"/>
      <c r="B100" s="165"/>
      <c r="C100" s="82"/>
      <c r="D100" s="1"/>
      <c r="E100" s="45"/>
    </row>
    <row r="101" ht="15">
      <c r="C101" s="82"/>
    </row>
    <row r="102" ht="15">
      <c r="C102" s="82"/>
    </row>
    <row r="103" ht="15">
      <c r="C103" s="82"/>
    </row>
    <row r="104" ht="15">
      <c r="C104" s="82"/>
    </row>
    <row r="105" ht="15">
      <c r="C105" s="82"/>
    </row>
    <row r="106" ht="15">
      <c r="C106" s="82"/>
    </row>
    <row r="107" ht="15">
      <c r="C107" s="82"/>
    </row>
    <row r="108" ht="15">
      <c r="C108" s="82"/>
    </row>
    <row r="109" ht="15">
      <c r="C109" s="82"/>
    </row>
    <row r="110" ht="15">
      <c r="C110" s="82"/>
    </row>
    <row r="111" ht="15">
      <c r="C111" s="82"/>
    </row>
    <row r="112" ht="15">
      <c r="C112" s="82"/>
    </row>
    <row r="113" ht="15">
      <c r="C113" s="82"/>
    </row>
    <row r="114" ht="15">
      <c r="C114" s="82"/>
    </row>
    <row r="115" ht="15">
      <c r="C115" s="82"/>
    </row>
    <row r="116" ht="15">
      <c r="C116" s="82"/>
    </row>
    <row r="117" ht="15">
      <c r="C117" s="82"/>
    </row>
    <row r="118" ht="15">
      <c r="C118" s="82"/>
    </row>
    <row r="119" ht="15">
      <c r="C119" s="82"/>
    </row>
    <row r="120" ht="15">
      <c r="C120" s="82"/>
    </row>
  </sheetData>
  <mergeCells count="1">
    <mergeCell ref="D86:E86"/>
  </mergeCells>
  <printOptions horizontalCentered="1"/>
  <pageMargins left="0" right="0" top="0.984251968503937" bottom="0.5905511811023623" header="0.5118110236220472" footer="0.5118110236220472"/>
  <pageSetup firstPageNumber="5" useFirstPageNumber="1" horizontalDpi="600" verticalDpi="600" orientation="portrait" paperSize="9" r:id="rId1"/>
  <headerFooter alignWithMargins="0">
    <oddHeader>&amp;C&amp;"Calibri,Standardowy"&amp;P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tabSelected="1" workbookViewId="0" topLeftCell="A1">
      <selection activeCell="F24" sqref="F24"/>
    </sheetView>
  </sheetViews>
  <sheetFormatPr defaultColWidth="9.140625" defaultRowHeight="12.75"/>
  <cols>
    <col min="1" max="1" width="7.7109375" style="0" customWidth="1"/>
    <col min="2" max="2" width="39.57421875" style="0" customWidth="1"/>
    <col min="4" max="4" width="14.00390625" style="0" customWidth="1"/>
    <col min="5" max="5" width="14.28125" style="0" customWidth="1"/>
  </cols>
  <sheetData>
    <row r="1" spans="1:5" ht="15">
      <c r="A1" s="1"/>
      <c r="B1" s="165"/>
      <c r="C1" s="46"/>
      <c r="D1" s="47" t="s">
        <v>0</v>
      </c>
      <c r="E1" s="45"/>
    </row>
    <row r="2" spans="1:5" ht="15">
      <c r="A2" s="5"/>
      <c r="B2" s="166"/>
      <c r="C2" s="48"/>
      <c r="D2" s="8" t="s">
        <v>95</v>
      </c>
      <c r="E2" s="45"/>
    </row>
    <row r="3" spans="1:5" ht="15">
      <c r="A3" s="5"/>
      <c r="B3" s="166"/>
      <c r="C3" s="48"/>
      <c r="D3" s="9" t="s">
        <v>1</v>
      </c>
      <c r="E3" s="45"/>
    </row>
    <row r="4" spans="1:5" ht="15">
      <c r="A4" s="5"/>
      <c r="B4" s="166"/>
      <c r="C4" s="48"/>
      <c r="D4" s="9" t="s">
        <v>96</v>
      </c>
      <c r="E4" s="45"/>
    </row>
    <row r="5" spans="1:5" ht="15">
      <c r="A5" s="5"/>
      <c r="B5" s="166"/>
      <c r="C5" s="48"/>
      <c r="D5" s="7"/>
      <c r="E5" s="45"/>
    </row>
    <row r="6" spans="1:5" ht="37.5">
      <c r="A6" s="10" t="s">
        <v>65</v>
      </c>
      <c r="B6" s="49"/>
      <c r="C6" s="50"/>
      <c r="D6" s="51"/>
      <c r="E6" s="52"/>
    </row>
    <row r="7" spans="1:5" ht="15.75" thickBot="1">
      <c r="A7" s="13"/>
      <c r="B7" s="11"/>
      <c r="C7" s="54"/>
      <c r="D7" s="3"/>
      <c r="E7" s="55" t="s">
        <v>2</v>
      </c>
    </row>
    <row r="8" spans="1:5" ht="22.5">
      <c r="A8" s="56" t="s">
        <v>3</v>
      </c>
      <c r="B8" s="16" t="s">
        <v>4</v>
      </c>
      <c r="C8" s="57" t="s">
        <v>5</v>
      </c>
      <c r="D8" s="218" t="s">
        <v>6</v>
      </c>
      <c r="E8" s="59"/>
    </row>
    <row r="9" spans="1:5" ht="15">
      <c r="A9" s="60" t="s">
        <v>7</v>
      </c>
      <c r="B9" s="61"/>
      <c r="C9" s="62" t="s">
        <v>8</v>
      </c>
      <c r="D9" s="219" t="s">
        <v>9</v>
      </c>
      <c r="E9" s="64" t="s">
        <v>10</v>
      </c>
    </row>
    <row r="10" spans="1:5" ht="13.5" thickBot="1">
      <c r="A10" s="65">
        <v>1</v>
      </c>
      <c r="B10" s="167">
        <v>2</v>
      </c>
      <c r="C10" s="21">
        <v>3</v>
      </c>
      <c r="D10" s="220">
        <v>4</v>
      </c>
      <c r="E10" s="67">
        <v>5</v>
      </c>
    </row>
    <row r="11" spans="1:5" ht="16.5" thickBot="1" thickTop="1">
      <c r="A11" s="24">
        <v>852</v>
      </c>
      <c r="B11" s="27" t="s">
        <v>31</v>
      </c>
      <c r="C11" s="212" t="s">
        <v>25</v>
      </c>
      <c r="D11" s="221">
        <f>D12+D14</f>
        <v>542950</v>
      </c>
      <c r="E11" s="29"/>
    </row>
    <row r="12" spans="1:5" ht="15.75" thickTop="1">
      <c r="A12" s="159">
        <v>85201</v>
      </c>
      <c r="B12" s="160" t="s">
        <v>47</v>
      </c>
      <c r="C12" s="213"/>
      <c r="D12" s="222">
        <f>D13</f>
        <v>50000</v>
      </c>
      <c r="E12" s="161"/>
    </row>
    <row r="13" spans="1:5" ht="15">
      <c r="A13" s="205">
        <v>3110</v>
      </c>
      <c r="B13" s="162" t="s">
        <v>34</v>
      </c>
      <c r="C13" s="214"/>
      <c r="D13" s="223">
        <v>50000</v>
      </c>
      <c r="E13" s="153"/>
    </row>
    <row r="14" spans="1:5" ht="15">
      <c r="A14" s="31">
        <v>85204</v>
      </c>
      <c r="B14" s="164" t="s">
        <v>48</v>
      </c>
      <c r="C14" s="215"/>
      <c r="D14" s="224">
        <f>SUM(D15:D18)</f>
        <v>492950</v>
      </c>
      <c r="E14" s="70"/>
    </row>
    <row r="15" spans="1:5" ht="15">
      <c r="A15" s="205">
        <v>3110</v>
      </c>
      <c r="B15" s="162" t="s">
        <v>34</v>
      </c>
      <c r="C15" s="214"/>
      <c r="D15" s="223">
        <v>400000</v>
      </c>
      <c r="E15" s="153"/>
    </row>
    <row r="16" spans="1:5" ht="15">
      <c r="A16" s="205">
        <v>4110</v>
      </c>
      <c r="B16" s="163" t="s">
        <v>17</v>
      </c>
      <c r="C16" s="214"/>
      <c r="D16" s="223">
        <v>8000</v>
      </c>
      <c r="E16" s="153"/>
    </row>
    <row r="17" spans="1:5" ht="15">
      <c r="A17" s="205">
        <v>4120</v>
      </c>
      <c r="B17" s="163" t="s">
        <v>18</v>
      </c>
      <c r="C17" s="214"/>
      <c r="D17" s="223">
        <v>2000</v>
      </c>
      <c r="E17" s="153"/>
    </row>
    <row r="18" spans="1:5" ht="15.75" thickBot="1">
      <c r="A18" s="205">
        <v>4170</v>
      </c>
      <c r="B18" s="163" t="s">
        <v>46</v>
      </c>
      <c r="C18" s="214"/>
      <c r="D18" s="223">
        <v>82950</v>
      </c>
      <c r="E18" s="153"/>
    </row>
    <row r="19" spans="1:5" s="200" customFormat="1" ht="31.5" thickBot="1" thickTop="1">
      <c r="A19" s="206">
        <v>853</v>
      </c>
      <c r="B19" s="202" t="s">
        <v>68</v>
      </c>
      <c r="C19" s="212"/>
      <c r="D19" s="225">
        <f>D20</f>
        <v>1</v>
      </c>
      <c r="E19" s="29">
        <f>E22</f>
        <v>1</v>
      </c>
    </row>
    <row r="20" spans="1:5" s="200" customFormat="1" ht="15.75" thickTop="1">
      <c r="A20" s="207">
        <v>85321</v>
      </c>
      <c r="B20" s="199" t="s">
        <v>69</v>
      </c>
      <c r="C20" s="213" t="s">
        <v>25</v>
      </c>
      <c r="D20" s="226">
        <f>D21</f>
        <v>1</v>
      </c>
      <c r="E20" s="161"/>
    </row>
    <row r="21" spans="1:5" ht="15">
      <c r="A21" s="205">
        <v>4040</v>
      </c>
      <c r="B21" s="163" t="s">
        <v>70</v>
      </c>
      <c r="C21" s="214"/>
      <c r="D21" s="223">
        <v>1</v>
      </c>
      <c r="E21" s="153"/>
    </row>
    <row r="22" spans="1:5" s="200" customFormat="1" ht="15">
      <c r="A22" s="208">
        <v>85395</v>
      </c>
      <c r="B22" s="201" t="s">
        <v>13</v>
      </c>
      <c r="C22" s="215" t="s">
        <v>78</v>
      </c>
      <c r="D22" s="227"/>
      <c r="E22" s="70">
        <f>E24</f>
        <v>1</v>
      </c>
    </row>
    <row r="23" spans="1:5" s="203" customFormat="1" ht="15">
      <c r="A23" s="209"/>
      <c r="B23" s="188" t="s">
        <v>92</v>
      </c>
      <c r="C23" s="216"/>
      <c r="D23" s="228"/>
      <c r="E23" s="211"/>
    </row>
    <row r="24" spans="1:5" ht="75.75" thickBot="1">
      <c r="A24" s="205">
        <v>2918</v>
      </c>
      <c r="B24" s="179" t="s">
        <v>93</v>
      </c>
      <c r="C24" s="214"/>
      <c r="D24" s="223"/>
      <c r="E24" s="69">
        <v>1</v>
      </c>
    </row>
    <row r="25" spans="1:5" s="200" customFormat="1" ht="16.5" thickBot="1" thickTop="1">
      <c r="A25" s="173">
        <v>854</v>
      </c>
      <c r="B25" s="168" t="s">
        <v>53</v>
      </c>
      <c r="C25" s="212" t="s">
        <v>78</v>
      </c>
      <c r="D25" s="225">
        <f>D26</f>
        <v>6700</v>
      </c>
      <c r="E25" s="29">
        <f>E26</f>
        <v>6700</v>
      </c>
    </row>
    <row r="26" spans="1:5" s="200" customFormat="1" ht="15.75" thickTop="1">
      <c r="A26" s="207">
        <v>85410</v>
      </c>
      <c r="B26" s="199" t="s">
        <v>94</v>
      </c>
      <c r="C26" s="213" t="s">
        <v>25</v>
      </c>
      <c r="D26" s="226">
        <f>D28</f>
        <v>6700</v>
      </c>
      <c r="E26" s="161">
        <f>E27</f>
        <v>6700</v>
      </c>
    </row>
    <row r="27" spans="1:5" ht="15">
      <c r="A27" s="205">
        <v>4270</v>
      </c>
      <c r="B27" s="179" t="s">
        <v>39</v>
      </c>
      <c r="C27" s="214"/>
      <c r="D27" s="223"/>
      <c r="E27" s="153">
        <v>6700</v>
      </c>
    </row>
    <row r="28" spans="1:5" ht="15.75" thickBot="1">
      <c r="A28" s="205">
        <v>4300</v>
      </c>
      <c r="B28" s="37" t="s">
        <v>12</v>
      </c>
      <c r="C28" s="214"/>
      <c r="D28" s="223">
        <v>6700</v>
      </c>
      <c r="E28" s="69"/>
    </row>
    <row r="29" spans="1:5" s="40" customFormat="1" ht="21" customHeight="1" thickBot="1" thickTop="1">
      <c r="A29" s="127"/>
      <c r="B29" s="198" t="s">
        <v>19</v>
      </c>
      <c r="C29" s="39"/>
      <c r="D29" s="229">
        <f>D11+D19+D25</f>
        <v>549651</v>
      </c>
      <c r="E29" s="149">
        <f>E25+E19</f>
        <v>6701</v>
      </c>
    </row>
    <row r="30" spans="1:5" s="78" customFormat="1" ht="17.25" thickBot="1" thickTop="1">
      <c r="A30" s="210"/>
      <c r="B30" s="194" t="s">
        <v>20</v>
      </c>
      <c r="C30" s="217"/>
      <c r="D30" s="256">
        <f>E29-D29</f>
        <v>-542950</v>
      </c>
      <c r="E30" s="255"/>
    </row>
    <row r="31" ht="13.5" thickTop="1"/>
  </sheetData>
  <mergeCells count="1">
    <mergeCell ref="D30:E30"/>
  </mergeCells>
  <printOptions/>
  <pageMargins left="0.75" right="0.75" top="1" bottom="1" header="0.5" footer="0.5"/>
  <pageSetup firstPageNumber="8" useFirstPageNumber="1" horizontalDpi="600" verticalDpi="600" orientation="portrait" paperSize="9" r:id="rId1"/>
  <headerFooter alignWithMargins="0">
    <oddHeader>&amp;C&amp;"Calibri,Standardowy"&amp;P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E48"/>
  <sheetViews>
    <sheetView workbookViewId="0" topLeftCell="A1">
      <selection activeCell="E4" sqref="E4"/>
    </sheetView>
  </sheetViews>
  <sheetFormatPr defaultColWidth="9.140625" defaultRowHeight="12.75"/>
  <cols>
    <col min="1" max="1" width="7.8515625" style="1" customWidth="1"/>
    <col min="2" max="2" width="40.8515625" style="1" customWidth="1"/>
    <col min="3" max="3" width="7.00390625" style="1" customWidth="1"/>
    <col min="4" max="4" width="15.57421875" style="45" customWidth="1"/>
    <col min="5" max="5" width="18.421875" style="1" customWidth="1"/>
    <col min="6" max="16384" width="10.00390625" style="1" customWidth="1"/>
  </cols>
  <sheetData>
    <row r="1" ht="24.75" customHeight="1"/>
    <row r="2" spans="2:5" ht="13.5" customHeight="1">
      <c r="B2" s="2"/>
      <c r="C2" s="3"/>
      <c r="D2" s="135"/>
      <c r="E2" s="4" t="s">
        <v>26</v>
      </c>
    </row>
    <row r="3" spans="1:5" ht="13.5" customHeight="1">
      <c r="A3" s="5"/>
      <c r="B3" s="6"/>
      <c r="C3" s="7"/>
      <c r="D3" s="136"/>
      <c r="E3" s="8" t="s">
        <v>95</v>
      </c>
    </row>
    <row r="4" spans="1:5" ht="13.5" customHeight="1">
      <c r="A4" s="5"/>
      <c r="B4" s="6"/>
      <c r="C4" s="7"/>
      <c r="D4" s="136"/>
      <c r="E4" s="9" t="s">
        <v>1</v>
      </c>
    </row>
    <row r="5" spans="1:5" ht="13.5" customHeight="1">
      <c r="A5" s="5"/>
      <c r="B5" s="6"/>
      <c r="C5" s="7"/>
      <c r="D5" s="136"/>
      <c r="E5" s="9" t="s">
        <v>96</v>
      </c>
    </row>
    <row r="6" spans="1:5" s="3" customFormat="1" ht="70.5" customHeight="1">
      <c r="A6" s="90" t="s">
        <v>87</v>
      </c>
      <c r="B6" s="11"/>
      <c r="C6" s="12"/>
      <c r="D6" s="137"/>
      <c r="E6" s="12"/>
    </row>
    <row r="7" spans="1:5" s="3" customFormat="1" ht="39" customHeight="1" thickBot="1">
      <c r="A7" s="13"/>
      <c r="B7" s="11"/>
      <c r="C7" s="12"/>
      <c r="D7" s="137"/>
      <c r="E7" s="14" t="s">
        <v>2</v>
      </c>
    </row>
    <row r="8" spans="1:5" s="17" customFormat="1" ht="23.25" customHeight="1">
      <c r="A8" s="15" t="s">
        <v>3</v>
      </c>
      <c r="B8" s="257" t="s">
        <v>4</v>
      </c>
      <c r="C8" s="57" t="s">
        <v>5</v>
      </c>
      <c r="D8" s="234" t="s">
        <v>28</v>
      </c>
      <c r="E8" s="140" t="s">
        <v>6</v>
      </c>
    </row>
    <row r="9" spans="1:5" s="17" customFormat="1" ht="11.25" customHeight="1">
      <c r="A9" s="18" t="s">
        <v>7</v>
      </c>
      <c r="B9" s="258"/>
      <c r="C9" s="231" t="s">
        <v>8</v>
      </c>
      <c r="D9" s="235" t="s">
        <v>10</v>
      </c>
      <c r="E9" s="141" t="s">
        <v>10</v>
      </c>
    </row>
    <row r="10" spans="1:5" s="23" customFormat="1" ht="10.5" customHeight="1" thickBot="1">
      <c r="A10" s="20">
        <v>1</v>
      </c>
      <c r="B10" s="21">
        <v>2</v>
      </c>
      <c r="C10" s="21">
        <v>3</v>
      </c>
      <c r="D10" s="236">
        <v>4</v>
      </c>
      <c r="E10" s="142">
        <v>5</v>
      </c>
    </row>
    <row r="11" spans="1:5" s="30" customFormat="1" ht="22.5" customHeight="1" thickBot="1" thickTop="1">
      <c r="A11" s="24">
        <v>750</v>
      </c>
      <c r="B11" s="27" t="s">
        <v>11</v>
      </c>
      <c r="C11" s="212" t="s">
        <v>23</v>
      </c>
      <c r="D11" s="143">
        <f>D12</f>
        <v>14329</v>
      </c>
      <c r="E11" s="143">
        <f>E12</f>
        <v>14329</v>
      </c>
    </row>
    <row r="12" spans="1:5" s="34" customFormat="1" ht="24" customHeight="1" thickTop="1">
      <c r="A12" s="31">
        <v>75056</v>
      </c>
      <c r="B12" s="32" t="s">
        <v>37</v>
      </c>
      <c r="C12" s="215"/>
      <c r="D12" s="144">
        <f>D13</f>
        <v>14329</v>
      </c>
      <c r="E12" s="144">
        <f>SUM(E14:E16)</f>
        <v>14329</v>
      </c>
    </row>
    <row r="13" spans="1:5" s="116" customFormat="1" ht="60">
      <c r="A13" s="36">
        <v>2010</v>
      </c>
      <c r="B13" s="118" t="s">
        <v>79</v>
      </c>
      <c r="C13" s="232"/>
      <c r="D13" s="145">
        <v>14329</v>
      </c>
      <c r="E13" s="148"/>
    </row>
    <row r="14" spans="1:5" s="71" customFormat="1" ht="30">
      <c r="A14" s="36">
        <v>3020</v>
      </c>
      <c r="B14" s="118" t="s">
        <v>33</v>
      </c>
      <c r="C14" s="74"/>
      <c r="D14" s="145"/>
      <c r="E14" s="230">
        <v>12500</v>
      </c>
    </row>
    <row r="15" spans="1:5" s="116" customFormat="1" ht="21" customHeight="1">
      <c r="A15" s="25">
        <v>4110</v>
      </c>
      <c r="B15" s="37" t="s">
        <v>17</v>
      </c>
      <c r="C15" s="232"/>
      <c r="D15" s="145"/>
      <c r="E15" s="230">
        <v>1700</v>
      </c>
    </row>
    <row r="16" spans="1:5" s="34" customFormat="1" ht="21" customHeight="1" thickBot="1">
      <c r="A16" s="25">
        <v>4120</v>
      </c>
      <c r="B16" s="26" t="s">
        <v>18</v>
      </c>
      <c r="C16" s="233"/>
      <c r="D16" s="237"/>
      <c r="E16" s="145">
        <v>129</v>
      </c>
    </row>
    <row r="17" spans="1:5" ht="16.5" thickBot="1" thickTop="1">
      <c r="A17" s="24">
        <v>852</v>
      </c>
      <c r="B17" s="27" t="s">
        <v>31</v>
      </c>
      <c r="C17" s="212" t="s">
        <v>25</v>
      </c>
      <c r="D17" s="143">
        <f>D24+D18+D20</f>
        <v>1832</v>
      </c>
      <c r="E17" s="143">
        <f>E18</f>
        <v>1832</v>
      </c>
    </row>
    <row r="18" spans="1:5" s="34" customFormat="1" ht="24" customHeight="1" thickTop="1">
      <c r="A18" s="31">
        <v>85219</v>
      </c>
      <c r="B18" s="32" t="s">
        <v>32</v>
      </c>
      <c r="C18" s="215"/>
      <c r="D18" s="144">
        <f>D19</f>
        <v>1832</v>
      </c>
      <c r="E18" s="144">
        <f>E20</f>
        <v>1832</v>
      </c>
    </row>
    <row r="19" spans="1:5" s="116" customFormat="1" ht="60">
      <c r="A19" s="115">
        <v>2010</v>
      </c>
      <c r="B19" s="118" t="s">
        <v>79</v>
      </c>
      <c r="C19" s="232"/>
      <c r="D19" s="145">
        <v>1832</v>
      </c>
      <c r="E19" s="148"/>
    </row>
    <row r="20" spans="1:5" s="34" customFormat="1" ht="14.25" customHeight="1" thickBot="1">
      <c r="A20" s="25">
        <v>3110</v>
      </c>
      <c r="B20" s="26" t="s">
        <v>34</v>
      </c>
      <c r="C20" s="233"/>
      <c r="D20" s="237"/>
      <c r="E20" s="145">
        <v>1832</v>
      </c>
    </row>
    <row r="21" spans="1:5" s="40" customFormat="1" ht="21" customHeight="1" thickBot="1" thickTop="1">
      <c r="A21" s="38"/>
      <c r="B21" s="39" t="s">
        <v>19</v>
      </c>
      <c r="C21" s="39"/>
      <c r="D21" s="150">
        <f>D11+D17</f>
        <v>16161</v>
      </c>
      <c r="E21" s="150">
        <f>E11+E17</f>
        <v>16161</v>
      </c>
    </row>
    <row r="22" spans="1:5" s="40" customFormat="1" ht="17.25" customHeight="1" hidden="1" thickBot="1" thickTop="1">
      <c r="A22" s="41"/>
      <c r="B22" s="42" t="s">
        <v>20</v>
      </c>
      <c r="C22" s="43"/>
      <c r="D22" s="138"/>
      <c r="E22" s="117"/>
    </row>
    <row r="23" spans="3:4" ht="15.75" thickTop="1">
      <c r="C23" s="44"/>
      <c r="D23" s="139"/>
    </row>
    <row r="24" spans="3:4" ht="15">
      <c r="C24" s="44"/>
      <c r="D24" s="139"/>
    </row>
    <row r="25" spans="3:4" ht="15">
      <c r="C25" s="44"/>
      <c r="D25" s="139"/>
    </row>
    <row r="26" spans="3:4" ht="15">
      <c r="C26" s="44"/>
      <c r="D26" s="139"/>
    </row>
    <row r="27" spans="3:4" ht="15">
      <c r="C27" s="44"/>
      <c r="D27" s="139"/>
    </row>
    <row r="28" spans="3:4" ht="15">
      <c r="C28" s="44"/>
      <c r="D28" s="139"/>
    </row>
    <row r="29" spans="3:4" ht="15">
      <c r="C29" s="44"/>
      <c r="D29" s="139"/>
    </row>
    <row r="30" spans="3:4" ht="15">
      <c r="C30" s="44"/>
      <c r="D30" s="139"/>
    </row>
    <row r="31" spans="3:4" ht="15">
      <c r="C31" s="44"/>
      <c r="D31" s="139"/>
    </row>
    <row r="32" spans="3:4" ht="15">
      <c r="C32" s="44"/>
      <c r="D32" s="139"/>
    </row>
    <row r="33" spans="3:4" ht="15">
      <c r="C33" s="44"/>
      <c r="D33" s="139"/>
    </row>
    <row r="34" spans="3:4" ht="15">
      <c r="C34" s="44"/>
      <c r="D34" s="139"/>
    </row>
    <row r="35" spans="3:4" ht="15">
      <c r="C35" s="44"/>
      <c r="D35" s="139"/>
    </row>
    <row r="36" spans="3:4" ht="15">
      <c r="C36" s="44"/>
      <c r="D36" s="139"/>
    </row>
    <row r="37" spans="3:4" ht="15">
      <c r="C37" s="44"/>
      <c r="D37" s="139"/>
    </row>
    <row r="38" spans="3:4" ht="15">
      <c r="C38" s="44"/>
      <c r="D38" s="139"/>
    </row>
    <row r="39" spans="3:4" ht="15">
      <c r="C39" s="44"/>
      <c r="D39" s="139"/>
    </row>
    <row r="40" spans="3:4" ht="15">
      <c r="C40" s="44"/>
      <c r="D40" s="139"/>
    </row>
    <row r="41" spans="3:4" ht="15">
      <c r="C41" s="44"/>
      <c r="D41" s="139"/>
    </row>
    <row r="42" spans="3:4" ht="15">
      <c r="C42" s="44"/>
      <c r="D42" s="139"/>
    </row>
    <row r="43" spans="3:4" ht="15">
      <c r="C43" s="44"/>
      <c r="D43" s="139"/>
    </row>
    <row r="44" spans="3:4" ht="15">
      <c r="C44" s="44"/>
      <c r="D44" s="139"/>
    </row>
    <row r="45" spans="3:4" ht="15">
      <c r="C45" s="44"/>
      <c r="D45" s="139"/>
    </row>
    <row r="46" spans="3:4" ht="15">
      <c r="C46" s="44"/>
      <c r="D46" s="139"/>
    </row>
    <row r="47" spans="3:4" ht="15">
      <c r="C47" s="44"/>
      <c r="D47" s="139"/>
    </row>
    <row r="48" spans="3:4" ht="15">
      <c r="C48" s="44"/>
      <c r="D48" s="139"/>
    </row>
  </sheetData>
  <mergeCells count="1">
    <mergeCell ref="B8:B9"/>
  </mergeCells>
  <printOptions horizontalCentered="1"/>
  <pageMargins left="0" right="0" top="0.984251968503937" bottom="0.984251968503937" header="0.5118110236220472" footer="0.5118110236220472"/>
  <pageSetup firstPageNumber="9" useFirstPageNumber="1" horizontalDpi="600" verticalDpi="600" orientation="portrait" paperSize="9" r:id="rId1"/>
  <headerFooter alignWithMargins="0">
    <oddHeader>&amp;C &amp;"Calibri,Standardowy"&amp;P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F20"/>
  <sheetViews>
    <sheetView workbookViewId="0" topLeftCell="A1">
      <selection activeCell="E4" sqref="E4"/>
    </sheetView>
  </sheetViews>
  <sheetFormatPr defaultColWidth="9.140625" defaultRowHeight="12.75"/>
  <cols>
    <col min="1" max="1" width="6.8515625" style="113" customWidth="1"/>
    <col min="2" max="2" width="40.8515625" style="113" customWidth="1"/>
    <col min="3" max="3" width="6.8515625" style="114" customWidth="1"/>
    <col min="4" max="4" width="12.8515625" style="114" customWidth="1"/>
    <col min="5" max="5" width="12.140625" style="113" customWidth="1"/>
    <col min="6" max="6" width="12.57421875" style="113" customWidth="1"/>
    <col min="7" max="16384" width="10.00390625" style="113" customWidth="1"/>
  </cols>
  <sheetData>
    <row r="1" ht="27.75" customHeight="1"/>
    <row r="2" spans="3:5" s="85" customFormat="1" ht="13.5" customHeight="1">
      <c r="C2" s="74"/>
      <c r="D2" s="74"/>
      <c r="E2" s="4" t="s">
        <v>71</v>
      </c>
    </row>
    <row r="3" spans="1:5" s="85" customFormat="1" ht="13.5" customHeight="1">
      <c r="A3" s="86"/>
      <c r="B3" s="87"/>
      <c r="C3" s="88"/>
      <c r="D3" s="88"/>
      <c r="E3" s="8" t="s">
        <v>95</v>
      </c>
    </row>
    <row r="4" spans="1:5" s="85" customFormat="1" ht="13.5" customHeight="1">
      <c r="A4" s="86"/>
      <c r="B4" s="87"/>
      <c r="C4" s="88"/>
      <c r="D4" s="88"/>
      <c r="E4" s="9" t="s">
        <v>1</v>
      </c>
    </row>
    <row r="5" spans="1:5" s="85" customFormat="1" ht="13.5" customHeight="1">
      <c r="A5" s="86"/>
      <c r="B5" s="87"/>
      <c r="C5" s="88"/>
      <c r="D5" s="88"/>
      <c r="E5" s="9" t="s">
        <v>96</v>
      </c>
    </row>
    <row r="6" spans="1:6" s="85" customFormat="1" ht="18" customHeight="1">
      <c r="A6" s="86"/>
      <c r="B6" s="87"/>
      <c r="C6" s="88"/>
      <c r="D6" s="88"/>
      <c r="E6" s="89"/>
      <c r="F6" s="8"/>
    </row>
    <row r="7" spans="1:6" s="85" customFormat="1" ht="59.25" customHeight="1">
      <c r="A7" s="90" t="s">
        <v>86</v>
      </c>
      <c r="B7" s="91"/>
      <c r="C7" s="92"/>
      <c r="D7" s="92"/>
      <c r="E7" s="93"/>
      <c r="F7" s="94"/>
    </row>
    <row r="8" spans="1:6" s="85" customFormat="1" ht="31.5" customHeight="1" thickBot="1">
      <c r="A8" s="90"/>
      <c r="B8" s="91"/>
      <c r="C8" s="88"/>
      <c r="D8" s="88"/>
      <c r="E8" s="89"/>
      <c r="F8" s="95" t="s">
        <v>2</v>
      </c>
    </row>
    <row r="9" spans="1:6" s="97" customFormat="1" ht="27" customHeight="1">
      <c r="A9" s="56" t="s">
        <v>3</v>
      </c>
      <c r="B9" s="16" t="s">
        <v>4</v>
      </c>
      <c r="C9" s="96" t="s">
        <v>5</v>
      </c>
      <c r="D9" s="132" t="s">
        <v>28</v>
      </c>
      <c r="E9" s="259" t="s">
        <v>6</v>
      </c>
      <c r="F9" s="260"/>
    </row>
    <row r="10" spans="1:6" s="97" customFormat="1" ht="18.75" customHeight="1">
      <c r="A10" s="60" t="s">
        <v>7</v>
      </c>
      <c r="B10" s="98"/>
      <c r="C10" s="99" t="s">
        <v>8</v>
      </c>
      <c r="D10" s="19" t="s">
        <v>10</v>
      </c>
      <c r="E10" s="130" t="s">
        <v>9</v>
      </c>
      <c r="F10" s="19" t="s">
        <v>10</v>
      </c>
    </row>
    <row r="11" spans="1:6" s="23" customFormat="1" ht="15" customHeight="1" thickBot="1">
      <c r="A11" s="100">
        <v>1</v>
      </c>
      <c r="B11" s="101">
        <v>2</v>
      </c>
      <c r="C11" s="102">
        <v>3</v>
      </c>
      <c r="D11" s="133">
        <v>4</v>
      </c>
      <c r="E11" s="131">
        <v>5</v>
      </c>
      <c r="F11" s="22">
        <v>6</v>
      </c>
    </row>
    <row r="12" spans="1:6" s="72" customFormat="1" ht="32.25" customHeight="1" thickBot="1" thickTop="1">
      <c r="A12" s="103">
        <v>754</v>
      </c>
      <c r="B12" s="104" t="s">
        <v>27</v>
      </c>
      <c r="C12" s="105" t="s">
        <v>30</v>
      </c>
      <c r="D12" s="106">
        <f>D13</f>
        <v>31120</v>
      </c>
      <c r="E12" s="120">
        <f>SUM(E13)</f>
        <v>2500</v>
      </c>
      <c r="F12" s="106">
        <f>F13</f>
        <v>33620</v>
      </c>
    </row>
    <row r="13" spans="1:6" s="72" customFormat="1" ht="30.75" thickTop="1">
      <c r="A13" s="107">
        <v>75411</v>
      </c>
      <c r="B13" s="108" t="s">
        <v>29</v>
      </c>
      <c r="C13" s="109"/>
      <c r="D13" s="110">
        <f>D14</f>
        <v>31120</v>
      </c>
      <c r="E13" s="121">
        <f>SUM(E14:E16)</f>
        <v>2500</v>
      </c>
      <c r="F13" s="110">
        <f>SUM(F14:F17)</f>
        <v>33620</v>
      </c>
    </row>
    <row r="14" spans="1:6" s="71" customFormat="1" ht="60">
      <c r="A14" s="73">
        <v>2110</v>
      </c>
      <c r="B14" s="118" t="s">
        <v>80</v>
      </c>
      <c r="C14" s="111"/>
      <c r="D14" s="35">
        <v>31120</v>
      </c>
      <c r="E14" s="122"/>
      <c r="F14" s="35"/>
    </row>
    <row r="15" spans="1:6" s="71" customFormat="1" ht="18" customHeight="1">
      <c r="A15" s="25">
        <v>4210</v>
      </c>
      <c r="B15" s="26" t="s">
        <v>14</v>
      </c>
      <c r="C15" s="111"/>
      <c r="D15" s="35"/>
      <c r="E15" s="122"/>
      <c r="F15" s="35">
        <v>31120</v>
      </c>
    </row>
    <row r="16" spans="1:6" s="71" customFormat="1" ht="20.25" customHeight="1">
      <c r="A16" s="36">
        <v>4300</v>
      </c>
      <c r="B16" s="26" t="s">
        <v>12</v>
      </c>
      <c r="C16" s="111"/>
      <c r="D16" s="35"/>
      <c r="E16" s="122">
        <v>2500</v>
      </c>
      <c r="F16" s="35"/>
    </row>
    <row r="17" spans="1:6" s="71" customFormat="1" ht="20.25" customHeight="1" thickBot="1">
      <c r="A17" s="124">
        <v>4410</v>
      </c>
      <c r="B17" s="204" t="s">
        <v>15</v>
      </c>
      <c r="C17" s="125"/>
      <c r="D17" s="35"/>
      <c r="E17" s="122"/>
      <c r="F17" s="35">
        <v>2500</v>
      </c>
    </row>
    <row r="18" spans="1:6" s="40" customFormat="1" ht="24.75" customHeight="1" thickBot="1" thickTop="1">
      <c r="A18" s="127"/>
      <c r="B18" s="39" t="s">
        <v>19</v>
      </c>
      <c r="C18" s="126"/>
      <c r="D18" s="112">
        <f>D12</f>
        <v>31120</v>
      </c>
      <c r="E18" s="123">
        <f>E12</f>
        <v>2500</v>
      </c>
      <c r="F18" s="112">
        <f>F12</f>
        <v>33620</v>
      </c>
    </row>
    <row r="19" spans="1:6" s="147" customFormat="1" ht="24.75" customHeight="1" thickBot="1" thickTop="1">
      <c r="A19" s="146"/>
      <c r="B19" s="128" t="s">
        <v>20</v>
      </c>
      <c r="C19" s="129"/>
      <c r="D19" s="134"/>
      <c r="E19" s="261">
        <f>F18-E18</f>
        <v>31120</v>
      </c>
      <c r="F19" s="262"/>
    </row>
    <row r="20" ht="16.5" thickTop="1">
      <c r="D20" s="119"/>
    </row>
  </sheetData>
  <mergeCells count="2">
    <mergeCell ref="E9:F9"/>
    <mergeCell ref="E19:F19"/>
  </mergeCells>
  <printOptions horizontalCentered="1"/>
  <pageMargins left="0" right="0" top="0.984251968503937" bottom="0.984251968503937" header="0.5118110236220472" footer="0.5118110236220472"/>
  <pageSetup firstPageNumber="10" useFirstPageNumber="1" horizontalDpi="600" verticalDpi="600" orientation="portrait" paperSize="9" r:id="rId1"/>
  <headerFooter alignWithMargins="0">
    <oddHeader>&amp;C&amp;"Calibri,Standardowy"&amp;P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malinka</dc:creator>
  <cp:keywords/>
  <dc:description/>
  <cp:lastModifiedBy>liwak</cp:lastModifiedBy>
  <cp:lastPrinted>2010-08-16T09:40:42Z</cp:lastPrinted>
  <dcterms:created xsi:type="dcterms:W3CDTF">2010-06-18T11:14:47Z</dcterms:created>
  <dcterms:modified xsi:type="dcterms:W3CDTF">2010-08-17T12:13:41Z</dcterms:modified>
  <cp:category/>
  <cp:version/>
  <cp:contentType/>
  <cp:contentStatus/>
</cp:coreProperties>
</file>